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eddce258f6521c7/Plocha/"/>
    </mc:Choice>
  </mc:AlternateContent>
  <xr:revisionPtr revIDLastSave="0" documentId="8_{062481DF-586C-49ED-8387-56B2C709E30D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37 01 Pol" sheetId="12" r:id="rId4"/>
    <sheet name="37 02 Pol" sheetId="13" r:id="rId5"/>
    <sheet name="37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'37 01 Pol'!$1:$7</definedName>
    <definedName name="_xlnm.Print_Titles" localSheetId="4">'37 02 Pol'!$1:$7</definedName>
    <definedName name="_xlnm.Print_Titles" localSheetId="5">'37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'37 01 Pol'!$A$1:$X$1439</definedName>
    <definedName name="_xlnm.Print_Area" localSheetId="4">'37 02 Pol'!$A$1:$X$112</definedName>
    <definedName name="_xlnm.Print_Area" localSheetId="5">'37 03 Pol'!$A$1:$X$16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F39" i="1"/>
  <c r="I39" i="1" s="1"/>
  <c r="I45" i="1" s="1"/>
  <c r="G15" i="14"/>
  <c r="BA13" i="14"/>
  <c r="G8" i="14"/>
  <c r="I8" i="14"/>
  <c r="K8" i="14"/>
  <c r="Q8" i="14"/>
  <c r="G9" i="14"/>
  <c r="I9" i="14"/>
  <c r="K9" i="14"/>
  <c r="M9" i="14"/>
  <c r="M8" i="14" s="1"/>
  <c r="O9" i="14"/>
  <c r="O8" i="14" s="1"/>
  <c r="Q9" i="14"/>
  <c r="V9" i="14"/>
  <c r="V8" i="14" s="1"/>
  <c r="G11" i="14"/>
  <c r="K11" i="14"/>
  <c r="M11" i="14"/>
  <c r="O11" i="14"/>
  <c r="V11" i="14"/>
  <c r="G12" i="14"/>
  <c r="I12" i="14"/>
  <c r="I11" i="14" s="1"/>
  <c r="K12" i="14"/>
  <c r="M12" i="14"/>
  <c r="O12" i="14"/>
  <c r="Q12" i="14"/>
  <c r="Q11" i="14" s="1"/>
  <c r="V12" i="14"/>
  <c r="AE15" i="14"/>
  <c r="AF15" i="14"/>
  <c r="G111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V8" i="13" s="1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7" i="13"/>
  <c r="I47" i="13"/>
  <c r="I46" i="13" s="1"/>
  <c r="K47" i="13"/>
  <c r="K46" i="13" s="1"/>
  <c r="M47" i="13"/>
  <c r="O47" i="13"/>
  <c r="Q47" i="13"/>
  <c r="Q46" i="13" s="1"/>
  <c r="V47" i="13"/>
  <c r="G48" i="13"/>
  <c r="G46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O46" i="13" s="1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V46" i="13" s="1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I79" i="13"/>
  <c r="G80" i="13"/>
  <c r="G79" i="13" s="1"/>
  <c r="I80" i="13"/>
  <c r="K80" i="13"/>
  <c r="K79" i="13" s="1"/>
  <c r="O80" i="13"/>
  <c r="O79" i="13" s="1"/>
  <c r="Q80" i="13"/>
  <c r="V80" i="13"/>
  <c r="V79" i="13" s="1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I83" i="13"/>
  <c r="K83" i="13"/>
  <c r="M83" i="13"/>
  <c r="O83" i="13"/>
  <c r="Q83" i="13"/>
  <c r="Q79" i="13" s="1"/>
  <c r="V83" i="13"/>
  <c r="G85" i="13"/>
  <c r="I85" i="13"/>
  <c r="K85" i="13"/>
  <c r="M85" i="13"/>
  <c r="O85" i="13"/>
  <c r="Q85" i="13"/>
  <c r="V85" i="13"/>
  <c r="G87" i="13"/>
  <c r="G86" i="13" s="1"/>
  <c r="I87" i="13"/>
  <c r="I86" i="13" s="1"/>
  <c r="K87" i="13"/>
  <c r="K86" i="13" s="1"/>
  <c r="O87" i="13"/>
  <c r="O86" i="13" s="1"/>
  <c r="Q87" i="13"/>
  <c r="Q86" i="13" s="1"/>
  <c r="V87" i="13"/>
  <c r="V86" i="13" s="1"/>
  <c r="G88" i="13"/>
  <c r="M88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G95" i="13"/>
  <c r="G96" i="13"/>
  <c r="M96" i="13" s="1"/>
  <c r="M95" i="13" s="1"/>
  <c r="I96" i="13"/>
  <c r="I95" i="13" s="1"/>
  <c r="K96" i="13"/>
  <c r="K95" i="13" s="1"/>
  <c r="O96" i="13"/>
  <c r="Q96" i="13"/>
  <c r="Q95" i="13" s="1"/>
  <c r="V96" i="13"/>
  <c r="V95" i="13" s="1"/>
  <c r="G97" i="13"/>
  <c r="I97" i="13"/>
  <c r="K97" i="13"/>
  <c r="M97" i="13"/>
  <c r="O97" i="13"/>
  <c r="Q97" i="13"/>
  <c r="V97" i="13"/>
  <c r="G98" i="13"/>
  <c r="I98" i="13"/>
  <c r="K98" i="13"/>
  <c r="M98" i="13"/>
  <c r="O98" i="13"/>
  <c r="O95" i="13" s="1"/>
  <c r="Q98" i="13"/>
  <c r="V98" i="13"/>
  <c r="G99" i="13"/>
  <c r="M99" i="13" s="1"/>
  <c r="I99" i="13"/>
  <c r="K99" i="13"/>
  <c r="O99" i="13"/>
  <c r="Q99" i="13"/>
  <c r="V99" i="13"/>
  <c r="G101" i="13"/>
  <c r="I101" i="13"/>
  <c r="K101" i="13"/>
  <c r="K100" i="13" s="1"/>
  <c r="M101" i="13"/>
  <c r="O101" i="13"/>
  <c r="O100" i="13" s="1"/>
  <c r="Q101" i="13"/>
  <c r="V101" i="13"/>
  <c r="V100" i="13" s="1"/>
  <c r="G102" i="13"/>
  <c r="G100" i="13" s="1"/>
  <c r="I102" i="13"/>
  <c r="K102" i="13"/>
  <c r="O102" i="13"/>
  <c r="Q102" i="13"/>
  <c r="V102" i="13"/>
  <c r="G103" i="13"/>
  <c r="M103" i="13" s="1"/>
  <c r="I103" i="13"/>
  <c r="I100" i="13" s="1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I106" i="13"/>
  <c r="K106" i="13"/>
  <c r="M106" i="13"/>
  <c r="O106" i="13"/>
  <c r="Q106" i="13"/>
  <c r="V106" i="13"/>
  <c r="G107" i="13"/>
  <c r="M107" i="13" s="1"/>
  <c r="I107" i="13"/>
  <c r="K107" i="13"/>
  <c r="O107" i="13"/>
  <c r="Q107" i="13"/>
  <c r="V107" i="13"/>
  <c r="G108" i="13"/>
  <c r="I108" i="13"/>
  <c r="K108" i="13"/>
  <c r="M108" i="13"/>
  <c r="O108" i="13"/>
  <c r="Q108" i="13"/>
  <c r="Q100" i="13" s="1"/>
  <c r="V108" i="13"/>
  <c r="G109" i="13"/>
  <c r="I109" i="13"/>
  <c r="K109" i="13"/>
  <c r="M109" i="13"/>
  <c r="O109" i="13"/>
  <c r="Q109" i="13"/>
  <c r="V109" i="13"/>
  <c r="AE111" i="13"/>
  <c r="AF111" i="13"/>
  <c r="G1438" i="12"/>
  <c r="BA216" i="12"/>
  <c r="BA163" i="12"/>
  <c r="BA44" i="12"/>
  <c r="BA32" i="12"/>
  <c r="BA18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3" i="12"/>
  <c r="M23" i="12" s="1"/>
  <c r="I23" i="12"/>
  <c r="K23" i="12"/>
  <c r="O23" i="12"/>
  <c r="Q23" i="12"/>
  <c r="V23" i="12"/>
  <c r="G28" i="12"/>
  <c r="M28" i="12" s="1"/>
  <c r="I28" i="12"/>
  <c r="K28" i="12"/>
  <c r="O28" i="12"/>
  <c r="Q28" i="12"/>
  <c r="V28" i="12"/>
  <c r="G36" i="12"/>
  <c r="Q36" i="12"/>
  <c r="V36" i="12"/>
  <c r="G37" i="12"/>
  <c r="M37" i="12" s="1"/>
  <c r="M36" i="12" s="1"/>
  <c r="I37" i="12"/>
  <c r="I36" i="12" s="1"/>
  <c r="K37" i="12"/>
  <c r="K36" i="12" s="1"/>
  <c r="O37" i="12"/>
  <c r="O36" i="12" s="1"/>
  <c r="Q37" i="12"/>
  <c r="V37" i="12"/>
  <c r="G42" i="12"/>
  <c r="G43" i="12"/>
  <c r="I43" i="12"/>
  <c r="I42" i="12" s="1"/>
  <c r="K43" i="12"/>
  <c r="M43" i="12"/>
  <c r="O43" i="12"/>
  <c r="O42" i="12" s="1"/>
  <c r="Q43" i="12"/>
  <c r="Q42" i="12" s="1"/>
  <c r="V43" i="12"/>
  <c r="V42" i="12" s="1"/>
  <c r="G52" i="12"/>
  <c r="I52" i="12"/>
  <c r="K52" i="12"/>
  <c r="K42" i="12" s="1"/>
  <c r="M52" i="12"/>
  <c r="O52" i="12"/>
  <c r="Q52" i="12"/>
  <c r="V52" i="12"/>
  <c r="G71" i="12"/>
  <c r="I71" i="12"/>
  <c r="K71" i="12"/>
  <c r="M71" i="12"/>
  <c r="O71" i="12"/>
  <c r="Q71" i="12"/>
  <c r="V71" i="12"/>
  <c r="G84" i="12"/>
  <c r="I84" i="12"/>
  <c r="K84" i="12"/>
  <c r="M84" i="12"/>
  <c r="O84" i="12"/>
  <c r="Q84" i="12"/>
  <c r="V84" i="12"/>
  <c r="G154" i="12"/>
  <c r="M154" i="12" s="1"/>
  <c r="I154" i="12"/>
  <c r="K154" i="12"/>
  <c r="O154" i="12"/>
  <c r="Q154" i="12"/>
  <c r="V154" i="12"/>
  <c r="G161" i="12"/>
  <c r="Q161" i="12"/>
  <c r="V161" i="12"/>
  <c r="G162" i="12"/>
  <c r="M162" i="12" s="1"/>
  <c r="M161" i="12" s="1"/>
  <c r="I162" i="12"/>
  <c r="I161" i="12" s="1"/>
  <c r="K162" i="12"/>
  <c r="K161" i="12" s="1"/>
  <c r="O162" i="12"/>
  <c r="O161" i="12" s="1"/>
  <c r="Q162" i="12"/>
  <c r="V162" i="12"/>
  <c r="G170" i="12"/>
  <c r="K170" i="12"/>
  <c r="G171" i="12"/>
  <c r="I171" i="12"/>
  <c r="I170" i="12" s="1"/>
  <c r="K171" i="12"/>
  <c r="M171" i="12"/>
  <c r="M170" i="12" s="1"/>
  <c r="O171" i="12"/>
  <c r="O170" i="12" s="1"/>
  <c r="Q171" i="12"/>
  <c r="Q170" i="12" s="1"/>
  <c r="V171" i="12"/>
  <c r="V170" i="12" s="1"/>
  <c r="K189" i="12"/>
  <c r="G190" i="12"/>
  <c r="I190" i="12"/>
  <c r="I189" i="12" s="1"/>
  <c r="K190" i="12"/>
  <c r="M190" i="12"/>
  <c r="O190" i="12"/>
  <c r="Q190" i="12"/>
  <c r="Q189" i="12" s="1"/>
  <c r="V190" i="12"/>
  <c r="V189" i="12" s="1"/>
  <c r="G212" i="12"/>
  <c r="I212" i="12"/>
  <c r="K212" i="12"/>
  <c r="M212" i="12"/>
  <c r="O212" i="12"/>
  <c r="O189" i="12" s="1"/>
  <c r="Q212" i="12"/>
  <c r="V212" i="12"/>
  <c r="G220" i="12"/>
  <c r="I220" i="12"/>
  <c r="K220" i="12"/>
  <c r="M220" i="12"/>
  <c r="O220" i="12"/>
  <c r="Q220" i="12"/>
  <c r="V220" i="12"/>
  <c r="G223" i="12"/>
  <c r="M223" i="12" s="1"/>
  <c r="I223" i="12"/>
  <c r="K223" i="12"/>
  <c r="O223" i="12"/>
  <c r="Q223" i="12"/>
  <c r="V223" i="12"/>
  <c r="G227" i="12"/>
  <c r="M227" i="12" s="1"/>
  <c r="I227" i="12"/>
  <c r="K227" i="12"/>
  <c r="K226" i="12" s="1"/>
  <c r="O227" i="12"/>
  <c r="O226" i="12" s="1"/>
  <c r="Q227" i="12"/>
  <c r="V227" i="12"/>
  <c r="V226" i="12" s="1"/>
  <c r="G238" i="12"/>
  <c r="I238" i="12"/>
  <c r="I226" i="12" s="1"/>
  <c r="K238" i="12"/>
  <c r="M238" i="12"/>
  <c r="O238" i="12"/>
  <c r="Q238" i="12"/>
  <c r="V238" i="12"/>
  <c r="G251" i="12"/>
  <c r="M251" i="12" s="1"/>
  <c r="I251" i="12"/>
  <c r="K251" i="12"/>
  <c r="O251" i="12"/>
  <c r="Q251" i="12"/>
  <c r="V251" i="12"/>
  <c r="G256" i="12"/>
  <c r="I256" i="12"/>
  <c r="K256" i="12"/>
  <c r="M256" i="12"/>
  <c r="O256" i="12"/>
  <c r="Q256" i="12"/>
  <c r="Q226" i="12" s="1"/>
  <c r="V256" i="12"/>
  <c r="G262" i="12"/>
  <c r="M262" i="12" s="1"/>
  <c r="I262" i="12"/>
  <c r="K262" i="12"/>
  <c r="O262" i="12"/>
  <c r="Q262" i="12"/>
  <c r="V262" i="12"/>
  <c r="G267" i="12"/>
  <c r="I267" i="12"/>
  <c r="K267" i="12"/>
  <c r="M267" i="12"/>
  <c r="O267" i="12"/>
  <c r="Q267" i="12"/>
  <c r="V267" i="12"/>
  <c r="G272" i="12"/>
  <c r="M272" i="12" s="1"/>
  <c r="I272" i="12"/>
  <c r="K272" i="12"/>
  <c r="O272" i="12"/>
  <c r="Q272" i="12"/>
  <c r="V272" i="12"/>
  <c r="G277" i="12"/>
  <c r="M277" i="12" s="1"/>
  <c r="I277" i="12"/>
  <c r="K277" i="12"/>
  <c r="O277" i="12"/>
  <c r="Q277" i="12"/>
  <c r="V277" i="12"/>
  <c r="G284" i="12"/>
  <c r="M284" i="12" s="1"/>
  <c r="I284" i="12"/>
  <c r="K284" i="12"/>
  <c r="O284" i="12"/>
  <c r="Q284" i="12"/>
  <c r="V284" i="12"/>
  <c r="G358" i="12"/>
  <c r="I358" i="12"/>
  <c r="K358" i="12"/>
  <c r="M358" i="12"/>
  <c r="O358" i="12"/>
  <c r="Q358" i="12"/>
  <c r="V358" i="12"/>
  <c r="G373" i="12"/>
  <c r="M373" i="12" s="1"/>
  <c r="I373" i="12"/>
  <c r="K373" i="12"/>
  <c r="O373" i="12"/>
  <c r="Q373" i="12"/>
  <c r="V373" i="12"/>
  <c r="G377" i="12"/>
  <c r="I377" i="12"/>
  <c r="K377" i="12"/>
  <c r="M377" i="12"/>
  <c r="O377" i="12"/>
  <c r="Q377" i="12"/>
  <c r="V377" i="12"/>
  <c r="G380" i="12"/>
  <c r="K380" i="12"/>
  <c r="O380" i="12"/>
  <c r="V380" i="12"/>
  <c r="G381" i="12"/>
  <c r="I381" i="12"/>
  <c r="I380" i="12" s="1"/>
  <c r="K381" i="12"/>
  <c r="M381" i="12"/>
  <c r="M380" i="12" s="1"/>
  <c r="O381" i="12"/>
  <c r="Q381" i="12"/>
  <c r="Q380" i="12" s="1"/>
  <c r="V381" i="12"/>
  <c r="O385" i="12"/>
  <c r="V385" i="12"/>
  <c r="G386" i="12"/>
  <c r="M386" i="12" s="1"/>
  <c r="M385" i="12" s="1"/>
  <c r="I386" i="12"/>
  <c r="I385" i="12" s="1"/>
  <c r="K386" i="12"/>
  <c r="O386" i="12"/>
  <c r="Q386" i="12"/>
  <c r="Q385" i="12" s="1"/>
  <c r="V386" i="12"/>
  <c r="G408" i="12"/>
  <c r="M408" i="12" s="1"/>
  <c r="I408" i="12"/>
  <c r="K408" i="12"/>
  <c r="K385" i="12" s="1"/>
  <c r="O408" i="12"/>
  <c r="Q408" i="12"/>
  <c r="V408" i="12"/>
  <c r="G422" i="12"/>
  <c r="I422" i="12"/>
  <c r="K422" i="12"/>
  <c r="M422" i="12"/>
  <c r="O422" i="12"/>
  <c r="Q422" i="12"/>
  <c r="V422" i="12"/>
  <c r="G425" i="12"/>
  <c r="I425" i="12"/>
  <c r="I424" i="12" s="1"/>
  <c r="K425" i="12"/>
  <c r="M425" i="12"/>
  <c r="O425" i="12"/>
  <c r="Q425" i="12"/>
  <c r="Q424" i="12" s="1"/>
  <c r="V425" i="12"/>
  <c r="G429" i="12"/>
  <c r="M429" i="12" s="1"/>
  <c r="I429" i="12"/>
  <c r="K429" i="12"/>
  <c r="O429" i="12"/>
  <c r="O424" i="12" s="1"/>
  <c r="Q429" i="12"/>
  <c r="V429" i="12"/>
  <c r="V424" i="12" s="1"/>
  <c r="G433" i="12"/>
  <c r="I433" i="12"/>
  <c r="K433" i="12"/>
  <c r="M433" i="12"/>
  <c r="O433" i="12"/>
  <c r="Q433" i="12"/>
  <c r="V433" i="12"/>
  <c r="G438" i="12"/>
  <c r="M438" i="12" s="1"/>
  <c r="I438" i="12"/>
  <c r="K438" i="12"/>
  <c r="O438" i="12"/>
  <c r="Q438" i="12"/>
  <c r="V438" i="12"/>
  <c r="G444" i="12"/>
  <c r="M444" i="12" s="1"/>
  <c r="I444" i="12"/>
  <c r="K444" i="12"/>
  <c r="O444" i="12"/>
  <c r="Q444" i="12"/>
  <c r="V444" i="12"/>
  <c r="G448" i="12"/>
  <c r="M448" i="12" s="1"/>
  <c r="I448" i="12"/>
  <c r="K448" i="12"/>
  <c r="O448" i="12"/>
  <c r="Q448" i="12"/>
  <c r="V448" i="12"/>
  <c r="G452" i="12"/>
  <c r="I452" i="12"/>
  <c r="K452" i="12"/>
  <c r="M452" i="12"/>
  <c r="O452" i="12"/>
  <c r="Q452" i="12"/>
  <c r="V452" i="12"/>
  <c r="G454" i="12"/>
  <c r="M454" i="12" s="1"/>
  <c r="I454" i="12"/>
  <c r="K454" i="12"/>
  <c r="K424" i="12" s="1"/>
  <c r="O454" i="12"/>
  <c r="Q454" i="12"/>
  <c r="V454" i="12"/>
  <c r="G458" i="12"/>
  <c r="I458" i="12"/>
  <c r="K458" i="12"/>
  <c r="M458" i="12"/>
  <c r="O458" i="12"/>
  <c r="Q458" i="12"/>
  <c r="V458" i="12"/>
  <c r="G462" i="12"/>
  <c r="I462" i="12"/>
  <c r="I461" i="12" s="1"/>
  <c r="K462" i="12"/>
  <c r="M462" i="12"/>
  <c r="O462" i="12"/>
  <c r="Q462" i="12"/>
  <c r="Q461" i="12" s="1"/>
  <c r="V462" i="12"/>
  <c r="G467" i="12"/>
  <c r="G461" i="12" s="1"/>
  <c r="I467" i="12"/>
  <c r="K467" i="12"/>
  <c r="O467" i="12"/>
  <c r="Q467" i="12"/>
  <c r="V467" i="12"/>
  <c r="V461" i="12" s="1"/>
  <c r="G475" i="12"/>
  <c r="M475" i="12" s="1"/>
  <c r="I475" i="12"/>
  <c r="K475" i="12"/>
  <c r="O475" i="12"/>
  <c r="Q475" i="12"/>
  <c r="V475" i="12"/>
  <c r="G481" i="12"/>
  <c r="M481" i="12" s="1"/>
  <c r="I481" i="12"/>
  <c r="K481" i="12"/>
  <c r="K461" i="12" s="1"/>
  <c r="O481" i="12"/>
  <c r="Q481" i="12"/>
  <c r="V481" i="12"/>
  <c r="G485" i="12"/>
  <c r="I485" i="12"/>
  <c r="K485" i="12"/>
  <c r="M485" i="12"/>
  <c r="O485" i="12"/>
  <c r="Q485" i="12"/>
  <c r="V485" i="12"/>
  <c r="G489" i="12"/>
  <c r="M489" i="12" s="1"/>
  <c r="I489" i="12"/>
  <c r="K489" i="12"/>
  <c r="O489" i="12"/>
  <c r="Q489" i="12"/>
  <c r="V489" i="12"/>
  <c r="G491" i="12"/>
  <c r="I491" i="12"/>
  <c r="K491" i="12"/>
  <c r="M491" i="12"/>
  <c r="O491" i="12"/>
  <c r="Q491" i="12"/>
  <c r="V491" i="12"/>
  <c r="G494" i="12"/>
  <c r="M494" i="12" s="1"/>
  <c r="I494" i="12"/>
  <c r="K494" i="12"/>
  <c r="O494" i="12"/>
  <c r="O461" i="12" s="1"/>
  <c r="Q494" i="12"/>
  <c r="V494" i="12"/>
  <c r="G498" i="12"/>
  <c r="I498" i="12"/>
  <c r="K498" i="12"/>
  <c r="M498" i="12"/>
  <c r="O498" i="12"/>
  <c r="Q498" i="12"/>
  <c r="V498" i="12"/>
  <c r="G504" i="12"/>
  <c r="M504" i="12" s="1"/>
  <c r="I504" i="12"/>
  <c r="K504" i="12"/>
  <c r="O504" i="12"/>
  <c r="Q504" i="12"/>
  <c r="V504" i="12"/>
  <c r="G510" i="12"/>
  <c r="M510" i="12" s="1"/>
  <c r="I510" i="12"/>
  <c r="K510" i="12"/>
  <c r="O510" i="12"/>
  <c r="Q510" i="12"/>
  <c r="V510" i="12"/>
  <c r="G516" i="12"/>
  <c r="G517" i="12"/>
  <c r="I517" i="12"/>
  <c r="I516" i="12" s="1"/>
  <c r="K517" i="12"/>
  <c r="M517" i="12"/>
  <c r="O517" i="12"/>
  <c r="Q517" i="12"/>
  <c r="Q516" i="12" s="1"/>
  <c r="V517" i="12"/>
  <c r="G520" i="12"/>
  <c r="M520" i="12" s="1"/>
  <c r="I520" i="12"/>
  <c r="K520" i="12"/>
  <c r="K516" i="12" s="1"/>
  <c r="O520" i="12"/>
  <c r="O516" i="12" s="1"/>
  <c r="Q520" i="12"/>
  <c r="V520" i="12"/>
  <c r="G523" i="12"/>
  <c r="I523" i="12"/>
  <c r="K523" i="12"/>
  <c r="M523" i="12"/>
  <c r="O523" i="12"/>
  <c r="Q523" i="12"/>
  <c r="V523" i="12"/>
  <c r="G528" i="12"/>
  <c r="M528" i="12" s="1"/>
  <c r="I528" i="12"/>
  <c r="K528" i="12"/>
  <c r="O528" i="12"/>
  <c r="Q528" i="12"/>
  <c r="V528" i="12"/>
  <c r="V516" i="12" s="1"/>
  <c r="G532" i="12"/>
  <c r="I532" i="12"/>
  <c r="K532" i="12"/>
  <c r="M532" i="12"/>
  <c r="O532" i="12"/>
  <c r="Q532" i="12"/>
  <c r="V532" i="12"/>
  <c r="G535" i="12"/>
  <c r="M535" i="12" s="1"/>
  <c r="I535" i="12"/>
  <c r="K535" i="12"/>
  <c r="O535" i="12"/>
  <c r="Q535" i="12"/>
  <c r="V535" i="12"/>
  <c r="G538" i="12"/>
  <c r="M538" i="12" s="1"/>
  <c r="I538" i="12"/>
  <c r="K538" i="12"/>
  <c r="O538" i="12"/>
  <c r="Q538" i="12"/>
  <c r="V538" i="12"/>
  <c r="G541" i="12"/>
  <c r="M541" i="12" s="1"/>
  <c r="I541" i="12"/>
  <c r="K541" i="12"/>
  <c r="O541" i="12"/>
  <c r="Q541" i="12"/>
  <c r="V541" i="12"/>
  <c r="G544" i="12"/>
  <c r="I544" i="12"/>
  <c r="K544" i="12"/>
  <c r="M544" i="12"/>
  <c r="O544" i="12"/>
  <c r="Q544" i="12"/>
  <c r="V544" i="12"/>
  <c r="G548" i="12"/>
  <c r="M548" i="12" s="1"/>
  <c r="I548" i="12"/>
  <c r="K548" i="12"/>
  <c r="O548" i="12"/>
  <c r="Q548" i="12"/>
  <c r="V548" i="12"/>
  <c r="G551" i="12"/>
  <c r="I551" i="12"/>
  <c r="K551" i="12"/>
  <c r="M551" i="12"/>
  <c r="O551" i="12"/>
  <c r="Q551" i="12"/>
  <c r="V551" i="12"/>
  <c r="G555" i="12"/>
  <c r="M555" i="12" s="1"/>
  <c r="I555" i="12"/>
  <c r="K555" i="12"/>
  <c r="O555" i="12"/>
  <c r="Q555" i="12"/>
  <c r="V555" i="12"/>
  <c r="G559" i="12"/>
  <c r="I559" i="12"/>
  <c r="K559" i="12"/>
  <c r="M559" i="12"/>
  <c r="O559" i="12"/>
  <c r="Q559" i="12"/>
  <c r="V559" i="12"/>
  <c r="G563" i="12"/>
  <c r="M563" i="12" s="1"/>
  <c r="I563" i="12"/>
  <c r="K563" i="12"/>
  <c r="O563" i="12"/>
  <c r="Q563" i="12"/>
  <c r="V563" i="12"/>
  <c r="G566" i="12"/>
  <c r="M566" i="12" s="1"/>
  <c r="I566" i="12"/>
  <c r="K566" i="12"/>
  <c r="O566" i="12"/>
  <c r="Q566" i="12"/>
  <c r="V566" i="12"/>
  <c r="G570" i="12"/>
  <c r="M570" i="12" s="1"/>
  <c r="I570" i="12"/>
  <c r="K570" i="12"/>
  <c r="O570" i="12"/>
  <c r="Q570" i="12"/>
  <c r="V570" i="12"/>
  <c r="G573" i="12"/>
  <c r="I573" i="12"/>
  <c r="K573" i="12"/>
  <c r="M573" i="12"/>
  <c r="O573" i="12"/>
  <c r="Q573" i="12"/>
  <c r="V573" i="12"/>
  <c r="G575" i="12"/>
  <c r="M575" i="12" s="1"/>
  <c r="I575" i="12"/>
  <c r="K575" i="12"/>
  <c r="O575" i="12"/>
  <c r="Q575" i="12"/>
  <c r="V575" i="12"/>
  <c r="G581" i="12"/>
  <c r="I581" i="12"/>
  <c r="K581" i="12"/>
  <c r="M581" i="12"/>
  <c r="O581" i="12"/>
  <c r="Q581" i="12"/>
  <c r="V581" i="12"/>
  <c r="G584" i="12"/>
  <c r="M584" i="12" s="1"/>
  <c r="I584" i="12"/>
  <c r="K584" i="12"/>
  <c r="O584" i="12"/>
  <c r="Q584" i="12"/>
  <c r="V584" i="12"/>
  <c r="G588" i="12"/>
  <c r="I588" i="12"/>
  <c r="K588" i="12"/>
  <c r="M588" i="12"/>
  <c r="O588" i="12"/>
  <c r="Q588" i="12"/>
  <c r="V588" i="12"/>
  <c r="O592" i="12"/>
  <c r="V592" i="12"/>
  <c r="G593" i="12"/>
  <c r="M593" i="12" s="1"/>
  <c r="I593" i="12"/>
  <c r="I592" i="12" s="1"/>
  <c r="K593" i="12"/>
  <c r="O593" i="12"/>
  <c r="Q593" i="12"/>
  <c r="Q592" i="12" s="1"/>
  <c r="V593" i="12"/>
  <c r="G595" i="12"/>
  <c r="M595" i="12" s="1"/>
  <c r="I595" i="12"/>
  <c r="K595" i="12"/>
  <c r="K592" i="12" s="1"/>
  <c r="O595" i="12"/>
  <c r="Q595" i="12"/>
  <c r="V595" i="12"/>
  <c r="I600" i="12"/>
  <c r="G601" i="12"/>
  <c r="G600" i="12" s="1"/>
  <c r="I601" i="12"/>
  <c r="K601" i="12"/>
  <c r="K600" i="12" s="1"/>
  <c r="O601" i="12"/>
  <c r="O600" i="12" s="1"/>
  <c r="Q601" i="12"/>
  <c r="V601" i="12"/>
  <c r="V600" i="12" s="1"/>
  <c r="G603" i="12"/>
  <c r="I603" i="12"/>
  <c r="K603" i="12"/>
  <c r="M603" i="12"/>
  <c r="O603" i="12"/>
  <c r="Q603" i="12"/>
  <c r="Q600" i="12" s="1"/>
  <c r="V603" i="12"/>
  <c r="G606" i="12"/>
  <c r="I606" i="12"/>
  <c r="K606" i="12"/>
  <c r="M606" i="12"/>
  <c r="O606" i="12"/>
  <c r="Q606" i="12"/>
  <c r="V606" i="12"/>
  <c r="G609" i="12"/>
  <c r="I609" i="12"/>
  <c r="K609" i="12"/>
  <c r="M609" i="12"/>
  <c r="O609" i="12"/>
  <c r="Q609" i="12"/>
  <c r="V609" i="12"/>
  <c r="G612" i="12"/>
  <c r="M612" i="12" s="1"/>
  <c r="I612" i="12"/>
  <c r="K612" i="12"/>
  <c r="O612" i="12"/>
  <c r="Q612" i="12"/>
  <c r="V612" i="12"/>
  <c r="Q615" i="12"/>
  <c r="G616" i="12"/>
  <c r="M616" i="12" s="1"/>
  <c r="M615" i="12" s="1"/>
  <c r="I616" i="12"/>
  <c r="K616" i="12"/>
  <c r="K615" i="12" s="1"/>
  <c r="O616" i="12"/>
  <c r="O615" i="12" s="1"/>
  <c r="Q616" i="12"/>
  <c r="V616" i="12"/>
  <c r="V615" i="12" s="1"/>
  <c r="G617" i="12"/>
  <c r="I617" i="12"/>
  <c r="I615" i="12" s="1"/>
  <c r="K617" i="12"/>
  <c r="M617" i="12"/>
  <c r="O617" i="12"/>
  <c r="Q617" i="12"/>
  <c r="V617" i="12"/>
  <c r="G620" i="12"/>
  <c r="K620" i="12"/>
  <c r="G621" i="12"/>
  <c r="I621" i="12"/>
  <c r="I620" i="12" s="1"/>
  <c r="K621" i="12"/>
  <c r="M621" i="12"/>
  <c r="M620" i="12" s="1"/>
  <c r="O621" i="12"/>
  <c r="Q621" i="12"/>
  <c r="Q620" i="12" s="1"/>
  <c r="V621" i="12"/>
  <c r="G625" i="12"/>
  <c r="I625" i="12"/>
  <c r="K625" i="12"/>
  <c r="M625" i="12"/>
  <c r="O625" i="12"/>
  <c r="O620" i="12" s="1"/>
  <c r="Q625" i="12"/>
  <c r="V625" i="12"/>
  <c r="V620" i="12" s="1"/>
  <c r="G626" i="12"/>
  <c r="I626" i="12"/>
  <c r="K626" i="12"/>
  <c r="M626" i="12"/>
  <c r="O626" i="12"/>
  <c r="Q626" i="12"/>
  <c r="V626" i="12"/>
  <c r="O629" i="12"/>
  <c r="V629" i="12"/>
  <c r="G630" i="12"/>
  <c r="M630" i="12" s="1"/>
  <c r="M629" i="12" s="1"/>
  <c r="I630" i="12"/>
  <c r="I629" i="12" s="1"/>
  <c r="K630" i="12"/>
  <c r="O630" i="12"/>
  <c r="Q630" i="12"/>
  <c r="Q629" i="12" s="1"/>
  <c r="V630" i="12"/>
  <c r="G632" i="12"/>
  <c r="M632" i="12" s="1"/>
  <c r="I632" i="12"/>
  <c r="K632" i="12"/>
  <c r="K629" i="12" s="1"/>
  <c r="O632" i="12"/>
  <c r="Q632" i="12"/>
  <c r="V632" i="12"/>
  <c r="G647" i="12"/>
  <c r="G646" i="12" s="1"/>
  <c r="I647" i="12"/>
  <c r="K647" i="12"/>
  <c r="K646" i="12" s="1"/>
  <c r="O647" i="12"/>
  <c r="O646" i="12" s="1"/>
  <c r="Q647" i="12"/>
  <c r="V647" i="12"/>
  <c r="V646" i="12" s="1"/>
  <c r="G652" i="12"/>
  <c r="I652" i="12"/>
  <c r="K652" i="12"/>
  <c r="M652" i="12"/>
  <c r="O652" i="12"/>
  <c r="Q652" i="12"/>
  <c r="Q646" i="12" s="1"/>
  <c r="V652" i="12"/>
  <c r="G655" i="12"/>
  <c r="I655" i="12"/>
  <c r="K655" i="12"/>
  <c r="M655" i="12"/>
  <c r="O655" i="12"/>
  <c r="Q655" i="12"/>
  <c r="V655" i="12"/>
  <c r="G664" i="12"/>
  <c r="I664" i="12"/>
  <c r="K664" i="12"/>
  <c r="M664" i="12"/>
  <c r="O664" i="12"/>
  <c r="Q664" i="12"/>
  <c r="V664" i="12"/>
  <c r="G667" i="12"/>
  <c r="M667" i="12" s="1"/>
  <c r="I667" i="12"/>
  <c r="K667" i="12"/>
  <c r="O667" i="12"/>
  <c r="Q667" i="12"/>
  <c r="V667" i="12"/>
  <c r="G669" i="12"/>
  <c r="M669" i="12" s="1"/>
  <c r="I669" i="12"/>
  <c r="K669" i="12"/>
  <c r="O669" i="12"/>
  <c r="Q669" i="12"/>
  <c r="V669" i="12"/>
  <c r="G672" i="12"/>
  <c r="M672" i="12" s="1"/>
  <c r="I672" i="12"/>
  <c r="K672" i="12"/>
  <c r="O672" i="12"/>
  <c r="Q672" i="12"/>
  <c r="V672" i="12"/>
  <c r="G675" i="12"/>
  <c r="I675" i="12"/>
  <c r="I646" i="12" s="1"/>
  <c r="K675" i="12"/>
  <c r="M675" i="12"/>
  <c r="O675" i="12"/>
  <c r="Q675" i="12"/>
  <c r="V675" i="12"/>
  <c r="G678" i="12"/>
  <c r="M678" i="12" s="1"/>
  <c r="I678" i="12"/>
  <c r="K678" i="12"/>
  <c r="O678" i="12"/>
  <c r="Q678" i="12"/>
  <c r="V678" i="12"/>
  <c r="G681" i="12"/>
  <c r="I681" i="12"/>
  <c r="K681" i="12"/>
  <c r="M681" i="12"/>
  <c r="O681" i="12"/>
  <c r="Q681" i="12"/>
  <c r="V681" i="12"/>
  <c r="G684" i="12"/>
  <c r="I684" i="12"/>
  <c r="K684" i="12"/>
  <c r="M684" i="12"/>
  <c r="O684" i="12"/>
  <c r="Q684" i="12"/>
  <c r="V684" i="12"/>
  <c r="G687" i="12"/>
  <c r="I687" i="12"/>
  <c r="K687" i="12"/>
  <c r="M687" i="12"/>
  <c r="O687" i="12"/>
  <c r="Q687" i="12"/>
  <c r="V687" i="12"/>
  <c r="G690" i="12"/>
  <c r="M690" i="12" s="1"/>
  <c r="I690" i="12"/>
  <c r="K690" i="12"/>
  <c r="O690" i="12"/>
  <c r="Q690" i="12"/>
  <c r="V690" i="12"/>
  <c r="G695" i="12"/>
  <c r="M695" i="12" s="1"/>
  <c r="I695" i="12"/>
  <c r="K695" i="12"/>
  <c r="O695" i="12"/>
  <c r="Q695" i="12"/>
  <c r="V695" i="12"/>
  <c r="G698" i="12"/>
  <c r="M698" i="12" s="1"/>
  <c r="I698" i="12"/>
  <c r="K698" i="12"/>
  <c r="O698" i="12"/>
  <c r="Q698" i="12"/>
  <c r="V698" i="12"/>
  <c r="G701" i="12"/>
  <c r="I701" i="12"/>
  <c r="K701" i="12"/>
  <c r="M701" i="12"/>
  <c r="O701" i="12"/>
  <c r="Q701" i="12"/>
  <c r="V701" i="12"/>
  <c r="G705" i="12"/>
  <c r="K705" i="12"/>
  <c r="G706" i="12"/>
  <c r="I706" i="12"/>
  <c r="I705" i="12" s="1"/>
  <c r="K706" i="12"/>
  <c r="M706" i="12"/>
  <c r="M705" i="12" s="1"/>
  <c r="O706" i="12"/>
  <c r="Q706" i="12"/>
  <c r="Q705" i="12" s="1"/>
  <c r="V706" i="12"/>
  <c r="G708" i="12"/>
  <c r="I708" i="12"/>
  <c r="K708" i="12"/>
  <c r="M708" i="12"/>
  <c r="O708" i="12"/>
  <c r="O705" i="12" s="1"/>
  <c r="Q708" i="12"/>
  <c r="V708" i="12"/>
  <c r="V705" i="12" s="1"/>
  <c r="Q711" i="12"/>
  <c r="G712" i="12"/>
  <c r="G711" i="12" s="1"/>
  <c r="I712" i="12"/>
  <c r="I711" i="12" s="1"/>
  <c r="K712" i="12"/>
  <c r="K711" i="12" s="1"/>
  <c r="O712" i="12"/>
  <c r="O711" i="12" s="1"/>
  <c r="Q712" i="12"/>
  <c r="V712" i="12"/>
  <c r="V711" i="12" s="1"/>
  <c r="G723" i="12"/>
  <c r="M723" i="12" s="1"/>
  <c r="I723" i="12"/>
  <c r="K723" i="12"/>
  <c r="O723" i="12"/>
  <c r="Q723" i="12"/>
  <c r="V723" i="12"/>
  <c r="G731" i="12"/>
  <c r="M731" i="12" s="1"/>
  <c r="I731" i="12"/>
  <c r="K731" i="12"/>
  <c r="O731" i="12"/>
  <c r="Q731" i="12"/>
  <c r="V731" i="12"/>
  <c r="G742" i="12"/>
  <c r="I742" i="12"/>
  <c r="K742" i="12"/>
  <c r="M742" i="12"/>
  <c r="O742" i="12"/>
  <c r="Q742" i="12"/>
  <c r="V742" i="12"/>
  <c r="G762" i="12"/>
  <c r="M762" i="12" s="1"/>
  <c r="I762" i="12"/>
  <c r="K762" i="12"/>
  <c r="O762" i="12"/>
  <c r="Q762" i="12"/>
  <c r="V762" i="12"/>
  <c r="G773" i="12"/>
  <c r="I773" i="12"/>
  <c r="K773" i="12"/>
  <c r="M773" i="12"/>
  <c r="O773" i="12"/>
  <c r="Q773" i="12"/>
  <c r="V773" i="12"/>
  <c r="G775" i="12"/>
  <c r="I775" i="12"/>
  <c r="K775" i="12"/>
  <c r="M775" i="12"/>
  <c r="O775" i="12"/>
  <c r="Q775" i="12"/>
  <c r="V775" i="12"/>
  <c r="G781" i="12"/>
  <c r="I781" i="12"/>
  <c r="K781" i="12"/>
  <c r="M781" i="12"/>
  <c r="O781" i="12"/>
  <c r="Q781" i="12"/>
  <c r="V781" i="12"/>
  <c r="G788" i="12"/>
  <c r="M788" i="12" s="1"/>
  <c r="I788" i="12"/>
  <c r="K788" i="12"/>
  <c r="O788" i="12"/>
  <c r="Q788" i="12"/>
  <c r="V788" i="12"/>
  <c r="G795" i="12"/>
  <c r="M795" i="12" s="1"/>
  <c r="I795" i="12"/>
  <c r="K795" i="12"/>
  <c r="O795" i="12"/>
  <c r="Q795" i="12"/>
  <c r="V795" i="12"/>
  <c r="G801" i="12"/>
  <c r="M801" i="12" s="1"/>
  <c r="I801" i="12"/>
  <c r="K801" i="12"/>
  <c r="O801" i="12"/>
  <c r="Q801" i="12"/>
  <c r="V801" i="12"/>
  <c r="G808" i="12"/>
  <c r="I808" i="12"/>
  <c r="K808" i="12"/>
  <c r="M808" i="12"/>
  <c r="O808" i="12"/>
  <c r="Q808" i="12"/>
  <c r="V808" i="12"/>
  <c r="G817" i="12"/>
  <c r="M817" i="12" s="1"/>
  <c r="I817" i="12"/>
  <c r="K817" i="12"/>
  <c r="O817" i="12"/>
  <c r="Q817" i="12"/>
  <c r="V817" i="12"/>
  <c r="G824" i="12"/>
  <c r="I824" i="12"/>
  <c r="K824" i="12"/>
  <c r="M824" i="12"/>
  <c r="O824" i="12"/>
  <c r="Q824" i="12"/>
  <c r="V824" i="12"/>
  <c r="K830" i="12"/>
  <c r="O830" i="12"/>
  <c r="G831" i="12"/>
  <c r="G830" i="12" s="1"/>
  <c r="I831" i="12"/>
  <c r="I830" i="12" s="1"/>
  <c r="K831" i="12"/>
  <c r="M831" i="12"/>
  <c r="M830" i="12" s="1"/>
  <c r="O831" i="12"/>
  <c r="Q831" i="12"/>
  <c r="Q830" i="12" s="1"/>
  <c r="V831" i="12"/>
  <c r="G842" i="12"/>
  <c r="M842" i="12" s="1"/>
  <c r="I842" i="12"/>
  <c r="K842" i="12"/>
  <c r="O842" i="12"/>
  <c r="Q842" i="12"/>
  <c r="V842" i="12"/>
  <c r="V830" i="12" s="1"/>
  <c r="G845" i="12"/>
  <c r="M845" i="12" s="1"/>
  <c r="I845" i="12"/>
  <c r="K845" i="12"/>
  <c r="K844" i="12" s="1"/>
  <c r="O845" i="12"/>
  <c r="O844" i="12" s="1"/>
  <c r="Q845" i="12"/>
  <c r="V845" i="12"/>
  <c r="V844" i="12" s="1"/>
  <c r="G857" i="12"/>
  <c r="I857" i="12"/>
  <c r="I844" i="12" s="1"/>
  <c r="K857" i="12"/>
  <c r="M857" i="12"/>
  <c r="O857" i="12"/>
  <c r="Q857" i="12"/>
  <c r="V857" i="12"/>
  <c r="G895" i="12"/>
  <c r="M895" i="12" s="1"/>
  <c r="I895" i="12"/>
  <c r="K895" i="12"/>
  <c r="O895" i="12"/>
  <c r="Q895" i="12"/>
  <c r="V895" i="12"/>
  <c r="G901" i="12"/>
  <c r="I901" i="12"/>
  <c r="K901" i="12"/>
  <c r="M901" i="12"/>
  <c r="O901" i="12"/>
  <c r="Q901" i="12"/>
  <c r="Q844" i="12" s="1"/>
  <c r="V901" i="12"/>
  <c r="G915" i="12"/>
  <c r="I915" i="12"/>
  <c r="K915" i="12"/>
  <c r="M915" i="12"/>
  <c r="O915" i="12"/>
  <c r="Q915" i="12"/>
  <c r="V915" i="12"/>
  <c r="G917" i="12"/>
  <c r="I917" i="12"/>
  <c r="K917" i="12"/>
  <c r="M917" i="12"/>
  <c r="O917" i="12"/>
  <c r="Q917" i="12"/>
  <c r="V917" i="12"/>
  <c r="G931" i="12"/>
  <c r="M931" i="12" s="1"/>
  <c r="I931" i="12"/>
  <c r="K931" i="12"/>
  <c r="O931" i="12"/>
  <c r="Q931" i="12"/>
  <c r="V931" i="12"/>
  <c r="G946" i="12"/>
  <c r="M946" i="12" s="1"/>
  <c r="I946" i="12"/>
  <c r="K946" i="12"/>
  <c r="O946" i="12"/>
  <c r="Q946" i="12"/>
  <c r="V946" i="12"/>
  <c r="G960" i="12"/>
  <c r="M960" i="12" s="1"/>
  <c r="I960" i="12"/>
  <c r="K960" i="12"/>
  <c r="O960" i="12"/>
  <c r="Q960" i="12"/>
  <c r="V960" i="12"/>
  <c r="G974" i="12"/>
  <c r="I974" i="12"/>
  <c r="K974" i="12"/>
  <c r="M974" i="12"/>
  <c r="O974" i="12"/>
  <c r="Q974" i="12"/>
  <c r="V974" i="12"/>
  <c r="G988" i="12"/>
  <c r="M988" i="12" s="1"/>
  <c r="I988" i="12"/>
  <c r="K988" i="12"/>
  <c r="O988" i="12"/>
  <c r="Q988" i="12"/>
  <c r="V988" i="12"/>
  <c r="G1027" i="12"/>
  <c r="I1027" i="12"/>
  <c r="K1027" i="12"/>
  <c r="M1027" i="12"/>
  <c r="O1027" i="12"/>
  <c r="Q1027" i="12"/>
  <c r="V1027" i="12"/>
  <c r="O1042" i="12"/>
  <c r="G1043" i="12"/>
  <c r="I1043" i="12"/>
  <c r="I1042" i="12" s="1"/>
  <c r="K1043" i="12"/>
  <c r="M1043" i="12"/>
  <c r="O1043" i="12"/>
  <c r="Q1043" i="12"/>
  <c r="Q1042" i="12" s="1"/>
  <c r="V1043" i="12"/>
  <c r="G1057" i="12"/>
  <c r="G1042" i="12" s="1"/>
  <c r="I1057" i="12"/>
  <c r="K1057" i="12"/>
  <c r="O1057" i="12"/>
  <c r="Q1057" i="12"/>
  <c r="V1057" i="12"/>
  <c r="V1042" i="12" s="1"/>
  <c r="G1065" i="12"/>
  <c r="I1065" i="12"/>
  <c r="K1065" i="12"/>
  <c r="M1065" i="12"/>
  <c r="O1065" i="12"/>
  <c r="Q1065" i="12"/>
  <c r="V1065" i="12"/>
  <c r="G1078" i="12"/>
  <c r="M1078" i="12" s="1"/>
  <c r="I1078" i="12"/>
  <c r="K1078" i="12"/>
  <c r="K1042" i="12" s="1"/>
  <c r="O1078" i="12"/>
  <c r="Q1078" i="12"/>
  <c r="V1078" i="12"/>
  <c r="G1091" i="12"/>
  <c r="I1091" i="12"/>
  <c r="K1091" i="12"/>
  <c r="M1091" i="12"/>
  <c r="O1091" i="12"/>
  <c r="Q1091" i="12"/>
  <c r="V1091" i="12"/>
  <c r="G1092" i="12"/>
  <c r="M1092" i="12" s="1"/>
  <c r="I1092" i="12"/>
  <c r="K1092" i="12"/>
  <c r="O1092" i="12"/>
  <c r="Q1092" i="12"/>
  <c r="V1092" i="12"/>
  <c r="G1101" i="12"/>
  <c r="I1101" i="12"/>
  <c r="K1101" i="12"/>
  <c r="M1101" i="12"/>
  <c r="O1101" i="12"/>
  <c r="Q1101" i="12"/>
  <c r="V1101" i="12"/>
  <c r="G1110" i="12"/>
  <c r="M1110" i="12" s="1"/>
  <c r="I1110" i="12"/>
  <c r="K1110" i="12"/>
  <c r="O1110" i="12"/>
  <c r="Q1110" i="12"/>
  <c r="V1110" i="12"/>
  <c r="Q1124" i="12"/>
  <c r="G1125" i="12"/>
  <c r="G1124" i="12" s="1"/>
  <c r="I1125" i="12"/>
  <c r="K1125" i="12"/>
  <c r="K1124" i="12" s="1"/>
  <c r="O1125" i="12"/>
  <c r="O1124" i="12" s="1"/>
  <c r="Q1125" i="12"/>
  <c r="V1125" i="12"/>
  <c r="V1124" i="12" s="1"/>
  <c r="G1215" i="12"/>
  <c r="I1215" i="12"/>
  <c r="I1124" i="12" s="1"/>
  <c r="K1215" i="12"/>
  <c r="M1215" i="12"/>
  <c r="O1215" i="12"/>
  <c r="Q1215" i="12"/>
  <c r="V1215" i="12"/>
  <c r="G1300" i="12"/>
  <c r="M1300" i="12" s="1"/>
  <c r="I1300" i="12"/>
  <c r="K1300" i="12"/>
  <c r="O1300" i="12"/>
  <c r="Q1300" i="12"/>
  <c r="V1300" i="12"/>
  <c r="G1387" i="12"/>
  <c r="I1387" i="12"/>
  <c r="K1387" i="12"/>
  <c r="M1387" i="12"/>
  <c r="O1387" i="12"/>
  <c r="Q1387" i="12"/>
  <c r="V1387" i="12"/>
  <c r="G1391" i="12"/>
  <c r="M1391" i="12" s="1"/>
  <c r="I1391" i="12"/>
  <c r="K1391" i="12"/>
  <c r="O1391" i="12"/>
  <c r="Q1391" i="12"/>
  <c r="V1391" i="12"/>
  <c r="G1410" i="12"/>
  <c r="G1409" i="12" s="1"/>
  <c r="I1410" i="12"/>
  <c r="K1410" i="12"/>
  <c r="K1409" i="12" s="1"/>
  <c r="O1410" i="12"/>
  <c r="O1409" i="12" s="1"/>
  <c r="Q1410" i="12"/>
  <c r="V1410" i="12"/>
  <c r="V1409" i="12" s="1"/>
  <c r="G1413" i="12"/>
  <c r="I1413" i="12"/>
  <c r="K1413" i="12"/>
  <c r="M1413" i="12"/>
  <c r="O1413" i="12"/>
  <c r="Q1413" i="12"/>
  <c r="Q1409" i="12" s="1"/>
  <c r="V1413" i="12"/>
  <c r="G1416" i="12"/>
  <c r="M1416" i="12" s="1"/>
  <c r="I1416" i="12"/>
  <c r="K1416" i="12"/>
  <c r="O1416" i="12"/>
  <c r="Q1416" i="12"/>
  <c r="V1416" i="12"/>
  <c r="G1420" i="12"/>
  <c r="I1420" i="12"/>
  <c r="I1409" i="12" s="1"/>
  <c r="K1420" i="12"/>
  <c r="M1420" i="12"/>
  <c r="O1420" i="12"/>
  <c r="Q1420" i="12"/>
  <c r="V1420" i="12"/>
  <c r="G1423" i="12"/>
  <c r="M1423" i="12" s="1"/>
  <c r="I1423" i="12"/>
  <c r="K1423" i="12"/>
  <c r="O1423" i="12"/>
  <c r="Q1423" i="12"/>
  <c r="V1423" i="12"/>
  <c r="G1428" i="12"/>
  <c r="I1428" i="12"/>
  <c r="K1428" i="12"/>
  <c r="M1428" i="12"/>
  <c r="O1428" i="12"/>
  <c r="Q1428" i="12"/>
  <c r="V1428" i="12"/>
  <c r="G1433" i="12"/>
  <c r="M1433" i="12" s="1"/>
  <c r="I1433" i="12"/>
  <c r="K1433" i="12"/>
  <c r="O1433" i="12"/>
  <c r="Q1433" i="12"/>
  <c r="V1433" i="12"/>
  <c r="AE1438" i="12"/>
  <c r="AF1438" i="12"/>
  <c r="I20" i="1"/>
  <c r="I19" i="1"/>
  <c r="I18" i="1"/>
  <c r="I17" i="1"/>
  <c r="I16" i="1"/>
  <c r="I84" i="1"/>
  <c r="J83" i="1" s="1"/>
  <c r="F45" i="1"/>
  <c r="G23" i="1" s="1"/>
  <c r="G45" i="1"/>
  <c r="G25" i="1" s="1"/>
  <c r="H45" i="1"/>
  <c r="I44" i="1"/>
  <c r="I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9" i="1"/>
  <c r="J54" i="1"/>
  <c r="J55" i="1"/>
  <c r="J79" i="1"/>
  <c r="J60" i="1"/>
  <c r="J58" i="1"/>
  <c r="J66" i="1"/>
  <c r="J56" i="1"/>
  <c r="J80" i="1"/>
  <c r="J57" i="1"/>
  <c r="J75" i="1"/>
  <c r="J62" i="1"/>
  <c r="J69" i="1"/>
  <c r="J64" i="1"/>
  <c r="J65" i="1"/>
  <c r="J76" i="1"/>
  <c r="J61" i="1"/>
  <c r="J71" i="1"/>
  <c r="J81" i="1"/>
  <c r="J63" i="1"/>
  <c r="J67" i="1"/>
  <c r="J72" i="1"/>
  <c r="J68" i="1"/>
  <c r="J77" i="1"/>
  <c r="J52" i="1"/>
  <c r="J73" i="1"/>
  <c r="J70" i="1"/>
  <c r="J74" i="1"/>
  <c r="J82" i="1"/>
  <c r="J78" i="1"/>
  <c r="A27" i="1"/>
  <c r="M102" i="13"/>
  <c r="M100" i="13" s="1"/>
  <c r="M87" i="13"/>
  <c r="M86" i="13" s="1"/>
  <c r="M80" i="13"/>
  <c r="M79" i="13" s="1"/>
  <c r="M48" i="13"/>
  <c r="M46" i="13" s="1"/>
  <c r="M16" i="13"/>
  <c r="M8" i="13" s="1"/>
  <c r="M42" i="12"/>
  <c r="M844" i="12"/>
  <c r="M516" i="12"/>
  <c r="M424" i="12"/>
  <c r="M226" i="12"/>
  <c r="M189" i="12"/>
  <c r="M8" i="12"/>
  <c r="M592" i="12"/>
  <c r="G629" i="12"/>
  <c r="G592" i="12"/>
  <c r="G385" i="12"/>
  <c r="G844" i="12"/>
  <c r="M647" i="12"/>
  <c r="M646" i="12" s="1"/>
  <c r="G615" i="12"/>
  <c r="M601" i="12"/>
  <c r="M600" i="12" s="1"/>
  <c r="G226" i="12"/>
  <c r="M1410" i="12"/>
  <c r="M1409" i="12" s="1"/>
  <c r="G424" i="12"/>
  <c r="G189" i="12"/>
  <c r="M1125" i="12"/>
  <c r="M1124" i="12" s="1"/>
  <c r="M1057" i="12"/>
  <c r="M1042" i="12" s="1"/>
  <c r="M712" i="12"/>
  <c r="M711" i="12" s="1"/>
  <c r="M467" i="12"/>
  <c r="M461" i="12" s="1"/>
  <c r="I21" i="1"/>
  <c r="J39" i="1"/>
  <c r="J45" i="1" s="1"/>
  <c r="J42" i="1"/>
  <c r="J41" i="1"/>
  <c r="J44" i="1"/>
  <c r="J43" i="1"/>
  <c r="J84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5599E9BA-08F6-474C-A986-4E2C68EF5A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54AA81D-DEE7-4BAD-9F9E-C2ABC8784AD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8E25BF28-D339-439C-B60D-0F0E2049C2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FB5A970-31AF-4663-AFA1-697729FC449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C27D6A11-98F9-47D8-8906-BA0C5AF402F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1CC6BF3-5720-4D25-91A8-5A53525F78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<sst xmlns="http://schemas.openxmlformats.org/spreadsheetml/2006/main" count="4802" uniqueCount="923">
  <si>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</si>
  <si>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</si>
  <si>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</si>
  <si>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</si>
  <si>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</si>
  <si>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</si>
  <si>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</si>
  <si>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</si>
  <si>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</si>
  <si>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</si>
  <si>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</si>
  <si>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</si>
  <si>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</si>
  <si>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</si>
  <si>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</si>
  <si>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</si>
  <si>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</si>
  <si>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</si>
  <si>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</si>
  <si>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</si>
  <si>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</si>
  <si>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</si>
  <si>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</si>
  <si>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</si>
  <si>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</si>
  <si>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</si>
  <si>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</si>
  <si>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</si>
  <si>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</si>
  <si>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</si>
  <si>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</si>
  <si>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</si>
  <si>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</si>
  <si>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</si>
  <si>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</si>
  <si>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</si>
  <si>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</si>
  <si>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</si>
  <si>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</si>
  <si>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</si>
  <si>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</si>
  <si>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</si>
  <si>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</si>
  <si>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</si>
  <si>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</si>
  <si>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</si>
  <si>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</si>
  <si>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37</t>
  </si>
  <si>
    <t>Modernizace bytu byt č. 11, Koliště 29, Brno</t>
  </si>
  <si>
    <t>02</t>
  </si>
  <si>
    <t>Modernizace bytu byt č. 11, Koliště 29, Brno - elektro</t>
  </si>
  <si>
    <t>03</t>
  </si>
  <si>
    <t>Modernizace bytu byt č. 11, Koliště 29, Brno - vedlejší rozpočtové náklady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</si>
  <si>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</si>
  <si>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</si>
  <si>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</si>
  <si>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</si>
  <si>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</si>
  <si>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</si>
  <si>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</si>
  <si>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</si>
  <si>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</si>
  <si>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</si>
  <si>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</si>
  <si>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</si>
  <si>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</si>
  <si>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</si>
  <si>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</si>
  <si>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</si>
  <si>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</si>
  <si>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</si>
  <si>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</si>
  <si>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</si>
  <si>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</si>
  <si>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</si>
  <si>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</si>
  <si>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</si>
  <si>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</si>
  <si>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</si>
  <si>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</si>
  <si>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</si>
  <si>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</si>
  <si>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</si>
  <si>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728</t>
  </si>
  <si>
    <t>Vzduchotechnika</t>
  </si>
  <si>
    <t>733</t>
  </si>
  <si>
    <t>Rozvod potrubí</t>
  </si>
  <si>
    <t>735</t>
  </si>
  <si>
    <t>Otopná tělesa</t>
  </si>
  <si>
    <t>763</t>
  </si>
  <si>
    <t>Dřevostavby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</si>
  <si>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</si>
  <si>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</si>
  <si>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</si>
  <si>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</si>
  <si>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</si>
  <si>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</si>
  <si>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</si>
  <si>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</si>
  <si>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</si>
  <si>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</si>
  <si>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</si>
  <si>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</si>
  <si>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</si>
  <si>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</si>
  <si>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</si>
  <si>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</si>
  <si>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</si>
  <si>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</si>
  <si>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</si>
  <si>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Rozváděč RE (úprava)</t>
  </si>
  <si>
    <t>M21c</t>
  </si>
  <si>
    <t>Elektromontáže - dodávky rozvaděč RB</t>
  </si>
  <si>
    <t>D96</t>
  </si>
  <si>
    <t>Přesuny suti a vybouraných hmot</t>
  </si>
  <si>
    <t>PSU</t>
  </si>
  <si>
    <t>VN</t>
  </si>
  <si>
    <t>ON</t>
  </si>
  <si>
    <t>OS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</si>
  <si>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</si>
  <si>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</si>
  <si>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</si>
  <si>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</si>
  <si>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</si>
  <si>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</si>
  <si>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</si>
  <si>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</si>
  <si>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</si>
  <si>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</si>
  <si>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</si>
  <si>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</si>
  <si>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</si>
  <si>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</si>
  <si>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</si>
  <si>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</si>
  <si>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</si>
  <si>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</si>
  <si>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</si>
  <si>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</si>
  <si>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</si>
  <si>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</si>
  <si>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</si>
  <si>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</si>
  <si>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</si>
  <si>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</si>
  <si>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</si>
  <si>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</si>
  <si>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340271510R00</t>
  </si>
  <si>
    <t>Zazdívka otvorů příček z pórobetonových tvárnic plochy od 0,25 m2 do 1 m2, tloušťka zdiva 100 mm</t>
  </si>
  <si>
    <t>m3</t>
  </si>
  <si>
    <t>801-4</t>
  </si>
  <si>
    <t>RTS 21/ I</t>
  </si>
  <si>
    <t>Práce</t>
  </si>
  <si>
    <t>POL1_</t>
  </si>
  <si>
    <t>včetně pomocného pracovního lešení</t>
  </si>
  <si>
    <t>SPI</t>
  </si>
  <si>
    <t xml:space="preserve">PSV03 : </t>
  </si>
  <si>
    <t>VV</t>
  </si>
  <si>
    <t>0,7*0,44</t>
  </si>
  <si>
    <t>340271610R00</t>
  </si>
  <si>
    <t>Zazdívka otvorů příček z pórobetonových tvárnic plochy od 1 m2  do 4 m2, tloušťka zdiva 100 mm</t>
  </si>
  <si>
    <t>0,9*2,15</t>
  </si>
  <si>
    <t>342013121R00</t>
  </si>
  <si>
    <t>Příčky z desek sádrokartonových dvojité opláštění, jednoduchá konstrukce CW 50  tloušťka příčky 100 mm, desky standard, tloušťky 12,5 mm, tloušťka izolace 50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</si>
  <si>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</si>
  <si>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</si>
  <si>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</si>
  <si>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 xml:space="preserve">5.015.001 : </t>
  </si>
  <si>
    <t>1,446*3</t>
  </si>
  <si>
    <t xml:space="preserve">odečet : </t>
  </si>
  <si>
    <t>-0,9*2,15</t>
  </si>
  <si>
    <t>346244311R00</t>
  </si>
  <si>
    <t>Obezdívka van a WC modulů z pórobetonu tloušťky 50 mm</t>
  </si>
  <si>
    <t xml:space="preserve">ZTI02 : </t>
  </si>
  <si>
    <t xml:space="preserve">5.015.006 : </t>
  </si>
  <si>
    <t>(1,7*0,5)*2</t>
  </si>
  <si>
    <t>(0,7*0,5)*2</t>
  </si>
  <si>
    <t>347015113RX1</t>
  </si>
  <si>
    <t>Předstěna SDK,tl.150mm,oc.kce CW,2x RBI 12,5mm,izol</t>
  </si>
  <si>
    <t>Vlastní</t>
  </si>
  <si>
    <t>Indiv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</si>
  <si>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</si>
  <si>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</si>
  <si>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</si>
  <si>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</si>
  <si>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ZTI01 : </t>
  </si>
  <si>
    <t xml:space="preserve">5.015.005 : </t>
  </si>
  <si>
    <t>1,016*1,25</t>
  </si>
  <si>
    <t>416022121R00</t>
  </si>
  <si>
    <t>Podhledy na kovové konstrukci opláštěné deskami sádrokartonovými dvouúrovňový křížový rošt z profilů CD zavěšený 1x deska, tloušťky 12,5 mm, standard,  , bez izolace</t>
  </si>
  <si>
    <t>s úpravou rohů, koutů a hran konstrukcí, přebroušení a tmelení spár,</t>
  </si>
  <si>
    <t xml:space="preserve">PSV04 : </t>
  </si>
  <si>
    <t>5,646*1,844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</si>
  <si>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</si>
  <si>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</si>
  <si>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</si>
  <si>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Výpočet : </t>
  </si>
  <si>
    <t>0,9*2,5</t>
  </si>
  <si>
    <t>(0,73*1,59)*2</t>
  </si>
  <si>
    <t>1,43*1,58</t>
  </si>
  <si>
    <t>0,73*1,13</t>
  </si>
  <si>
    <t>1,165*1,585</t>
  </si>
  <si>
    <t>2,13*1,575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</si>
  <si>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</si>
  <si>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</si>
  <si>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Včetně pomocného pracovního lešení o výšce podlahy do 1900 mm a pro zatížení do 1,5 kPa.</t>
  </si>
  <si>
    <t>1,448*4,947</t>
  </si>
  <si>
    <t xml:space="preserve">5.015.002 : </t>
  </si>
  <si>
    <t>12,2</t>
  </si>
  <si>
    <t xml:space="preserve">5.015.003 : </t>
  </si>
  <si>
    <t>1,8</t>
  </si>
  <si>
    <t xml:space="preserve">5.015.004 : </t>
  </si>
  <si>
    <t>8,2</t>
  </si>
  <si>
    <t>1,4</t>
  </si>
  <si>
    <t>6</t>
  </si>
  <si>
    <t xml:space="preserve">5.015.007 : </t>
  </si>
  <si>
    <t>20,5</t>
  </si>
  <si>
    <t xml:space="preserve">5.015.008 : </t>
  </si>
  <si>
    <t>18,9</t>
  </si>
  <si>
    <t>612421321R00</t>
  </si>
  <si>
    <t>Oprava vnitřních vápenných omítek stěn v množství opravované plochy přes 10 do 30 %, hladkých</t>
  </si>
  <si>
    <t>(1,016*2,2)*2</t>
  </si>
  <si>
    <t>(1,29*2,2)*2</t>
  </si>
  <si>
    <t>-0,6*2,08</t>
  </si>
  <si>
    <t>(2,001*2,2)*2</t>
  </si>
  <si>
    <t>(3*2,2)*2</t>
  </si>
  <si>
    <t>-0,8*2,08</t>
  </si>
  <si>
    <t>-0,73*1,255</t>
  </si>
  <si>
    <t>612421431R00</t>
  </si>
  <si>
    <t>Oprava vnitřních vápenných omítek stěn v množství opravované plochy přes 30 do 50 %,  štukových</t>
  </si>
  <si>
    <t xml:space="preserve">PSV02 : </t>
  </si>
  <si>
    <t>(10,693*3)*2</t>
  </si>
  <si>
    <t>(1,844*3)*2</t>
  </si>
  <si>
    <t>-0,9*2,1</t>
  </si>
  <si>
    <t>-0,9*2,5</t>
  </si>
  <si>
    <t>-(0,7*2,08)*2</t>
  </si>
  <si>
    <t>-(0,8*2,08)*3</t>
  </si>
  <si>
    <t>(4*3)*2</t>
  </si>
  <si>
    <t>(3,009*3)*2</t>
  </si>
  <si>
    <t xml:space="preserve">ostění a nadpraží : </t>
  </si>
  <si>
    <t>1,43*0,25</t>
  </si>
  <si>
    <t>(1,58*0,25)*2</t>
  </si>
  <si>
    <t>-1,43*1,58</t>
  </si>
  <si>
    <t>(1,016*3)*2</t>
  </si>
  <si>
    <t>(1,61*3)*2</t>
  </si>
  <si>
    <t>0,73*0,25</t>
  </si>
  <si>
    <t>(1,13*0,25)*2</t>
  </si>
  <si>
    <t>-0,73*1,13</t>
  </si>
  <si>
    <t>(3,409*3)*2</t>
  </si>
  <si>
    <t>(2,4*3)*2</t>
  </si>
  <si>
    <t>(1,59*0,25)*2</t>
  </si>
  <si>
    <t>-0,7*2,08</t>
  </si>
  <si>
    <t>-0,73*1,59</t>
  </si>
  <si>
    <t>(1,016*0,8)*2</t>
  </si>
  <si>
    <t>(1,29*0,8)*2</t>
  </si>
  <si>
    <t>(2,001*0,8)*2</t>
  </si>
  <si>
    <t>(3*0,8)*2</t>
  </si>
  <si>
    <t>(0,461*0,25)*2</t>
  </si>
  <si>
    <t>-(4,031*3)*2</t>
  </si>
  <si>
    <t>(4,935*3)*2</t>
  </si>
  <si>
    <t>1,165*0,25</t>
  </si>
  <si>
    <t>(1,585*0,25)*2</t>
  </si>
  <si>
    <t>0,95*0,25</t>
  </si>
  <si>
    <t>(2,25*0,25)*2</t>
  </si>
  <si>
    <t>-1,165*1,585</t>
  </si>
  <si>
    <t>-0,95*2,55</t>
  </si>
  <si>
    <t>(4,438*3)*2</t>
  </si>
  <si>
    <t>(4,199*3)*2</t>
  </si>
  <si>
    <t>2,13*0,25</t>
  </si>
  <si>
    <t>(1,575*0,25)*2</t>
  </si>
  <si>
    <t>-2,13*1,575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</si>
  <si>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</si>
  <si>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</si>
  <si>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</si>
  <si>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Odpad : </t>
  </si>
  <si>
    <t>(2,5*5)*0,3</t>
  </si>
  <si>
    <t xml:space="preserve">Voda : </t>
  </si>
  <si>
    <t>19*0,3</t>
  </si>
  <si>
    <t>17*0,3</t>
  </si>
  <si>
    <t>648991113RT2</t>
  </si>
  <si>
    <t>Osazení parapetních desek z plastických hmot Dodávka a osazení parapetních desek z plastických hmot šířky 250 mm</t>
  </si>
  <si>
    <t>m</t>
  </si>
  <si>
    <t>a poloplastických hmot na montážní pěnu, zapravení omítky pod parapetem, těsnění spáry mezi parapetem a rámem okna, dodávka silikonu.</t>
  </si>
  <si>
    <t>0,73*3</t>
  </si>
  <si>
    <t>1,43</t>
  </si>
  <si>
    <t>2,13</t>
  </si>
  <si>
    <t>1,165</t>
  </si>
  <si>
    <t>0,75*2</t>
  </si>
  <si>
    <t>941955002R00</t>
  </si>
  <si>
    <t>Lešení lehké pracovní pomocné pomocné, o výšce lešeňové podlahy přes 1,2 do 1,9 m</t>
  </si>
  <si>
    <t>800-3</t>
  </si>
  <si>
    <t>23,1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</si>
  <si>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</si>
  <si>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</si>
  <si>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5.015.009 : </t>
  </si>
  <si>
    <t>3,8</t>
  </si>
  <si>
    <t xml:space="preserve">5.015.010 : </t>
  </si>
  <si>
    <t>2,4</t>
  </si>
  <si>
    <t>954313103R00</t>
  </si>
  <si>
    <t>Obklady konstrukcí sádrokartonovými deskami opláštění vodorovných konstrukcí třístranné do 200x200 mm, deskami impregnovanými proti vlhkosti tl. 12,5 mm</t>
  </si>
  <si>
    <t>- nezbytné úpravy desek na příslušný rozměr,</t>
  </si>
  <si>
    <t>- úpravy rohů, koutů a hran konstrukcí ze sádrokartonu,</t>
  </si>
  <si>
    <t xml:space="preserve">VZT01 : </t>
  </si>
  <si>
    <t>1,016</t>
  </si>
  <si>
    <t>952902110R00X</t>
  </si>
  <si>
    <t>Čištění zametáním v místnostech a chodbách - průběžný úklid</t>
  </si>
  <si>
    <t>RTS 20/ II</t>
  </si>
  <si>
    <t>98,3*2</t>
  </si>
  <si>
    <t>B03</t>
  </si>
  <si>
    <t>Demontáž stavajícícho nábydku, žaluzií a zařízení bytu</t>
  </si>
  <si>
    <t>soubor</t>
  </si>
  <si>
    <t xml:space="preserve">B03 : </t>
  </si>
  <si>
    <t>1</t>
  </si>
  <si>
    <t>965081713RT2</t>
  </si>
  <si>
    <t>Bourání podlah z keramických dlaždic, tloušťky do 10 mm, plochy přes 1 m2</t>
  </si>
  <si>
    <t>801-3</t>
  </si>
  <si>
    <t>bez podkladního lože, s jakoukoliv výplní spár</t>
  </si>
  <si>
    <t xml:space="preserve">B09 : </t>
  </si>
  <si>
    <t xml:space="preserve">4.011.005 : </t>
  </si>
  <si>
    <t xml:space="preserve">4.001.006 : </t>
  </si>
  <si>
    <t xml:space="preserve">4.011.009 : </t>
  </si>
  <si>
    <t>3,2</t>
  </si>
  <si>
    <t xml:space="preserve">4.011.10 : </t>
  </si>
  <si>
    <t>2,5</t>
  </si>
  <si>
    <t>965081702R00</t>
  </si>
  <si>
    <t>Soklíků z dlažeb keramických tloušťky do 10 mm, výšky do 100 mm</t>
  </si>
  <si>
    <t>1,29*2</t>
  </si>
  <si>
    <t>1,016*2</t>
  </si>
  <si>
    <t>-0,6</t>
  </si>
  <si>
    <t xml:space="preserve">5.015.09 : </t>
  </si>
  <si>
    <t>1,428</t>
  </si>
  <si>
    <t>2,828</t>
  </si>
  <si>
    <t xml:space="preserve">5.015.10 : </t>
  </si>
  <si>
    <t>2,225</t>
  </si>
  <si>
    <t>1,171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</si>
  <si>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</si>
  <si>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</si>
  <si>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</si>
  <si>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</si>
  <si>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 xml:space="preserve">B13 : </t>
  </si>
  <si>
    <t>968061125R00</t>
  </si>
  <si>
    <t>Vyvěšení nebo zavěšení dřevěných křídel dveří, plochy do 2 m2</t>
  </si>
  <si>
    <t xml:space="preserve">B02 : </t>
  </si>
  <si>
    <t>8</t>
  </si>
  <si>
    <t xml:space="preserve">B06 : 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</si>
  <si>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</si>
  <si>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</si>
  <si>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</si>
  <si>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968062455R00</t>
  </si>
  <si>
    <t>Vybourání dřevěných rámů dveřních zárubní, plochy do 2 m2</t>
  </si>
  <si>
    <t xml:space="preserve">B14 : </t>
  </si>
  <si>
    <t>0,8*2,08</t>
  </si>
  <si>
    <t>971038351R00</t>
  </si>
  <si>
    <t>Vybourání otvorů ve zdivu cihelném z dutých tvárnic nebo příčkovek_x000D_
 plochy do 0,09 m2, tloušťky do 450 mm</t>
  </si>
  <si>
    <t>základovém nebo nadzákladovém,</t>
  </si>
  <si>
    <t>Včetně pomocného lešení o výšce podlahy do 1900 mm a pro zatížení do 1,5 kPa  (150 kg/m2).</t>
  </si>
  <si>
    <t>2</t>
  </si>
  <si>
    <t>974031165R00</t>
  </si>
  <si>
    <t>Vysekání rýh v jakémkoliv zdivu cihelném v ploše_x000D_
 do hloubky 150 mm, šířky do 200 mm</t>
  </si>
  <si>
    <t>(2,5*5)</t>
  </si>
  <si>
    <t>19</t>
  </si>
  <si>
    <t>17</t>
  </si>
  <si>
    <t>978013161R00</t>
  </si>
  <si>
    <t>Otlučení omítek vápenných nebo vápenocementových vnitřních s vyškrabáním spár, s očištěním zdiva stěn, v rozsahu do 50 %</t>
  </si>
  <si>
    <t xml:space="preserve">B16 : </t>
  </si>
  <si>
    <t>(1,29*3)*2</t>
  </si>
  <si>
    <t>-0,73*0,461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</si>
  <si>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</si>
  <si>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</si>
  <si>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</si>
  <si>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B01 : </t>
  </si>
  <si>
    <t>(3,009*1,15)*2</t>
  </si>
  <si>
    <t>(4*1,15)*2</t>
  </si>
  <si>
    <t>-1,43*0,17</t>
  </si>
  <si>
    <t>(2,001*2,1)*2</t>
  </si>
  <si>
    <t>(3*2,1)*2</t>
  </si>
  <si>
    <t>--0,8*2,08</t>
  </si>
  <si>
    <t>-0,73*1,165</t>
  </si>
  <si>
    <t>963016111R00X</t>
  </si>
  <si>
    <t>DMTZ podhledu SDK/dřevo</t>
  </si>
  <si>
    <t xml:space="preserve">B12 : </t>
  </si>
  <si>
    <t>96X01</t>
  </si>
  <si>
    <t>Vybourání domácího trezoru</t>
  </si>
  <si>
    <t xml:space="preserve">B15 : 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</si>
  <si>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</si>
  <si>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</si>
  <si>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</si>
  <si>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oborů 801, 803, 811 a 812</t>
  </si>
  <si>
    <t xml:space="preserve">Celkem : </t>
  </si>
  <si>
    <t>12,15349</t>
  </si>
  <si>
    <t>711212002RT3</t>
  </si>
  <si>
    <t>Izolace proti vodě stěrka hydroizolační  proti vlhkosti</t>
  </si>
  <si>
    <t>800-711</t>
  </si>
  <si>
    <t>jednovrstvá</t>
  </si>
  <si>
    <t xml:space="preserve">OB01 : </t>
  </si>
  <si>
    <t xml:space="preserve">P02 : </t>
  </si>
  <si>
    <t xml:space="preserve">P04 : </t>
  </si>
  <si>
    <t>711212601R00</t>
  </si>
  <si>
    <t>Izolace proti vodě doplňky_x000D_
 těsnicí pás š.120 mm do spoje podlaha-stěna</t>
  </si>
  <si>
    <t>3*2</t>
  </si>
  <si>
    <t>2,001*2</t>
  </si>
  <si>
    <t>-0,8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</si>
  <si>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</si>
  <si>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</si>
  <si>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</si>
  <si>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721140806R00</t>
  </si>
  <si>
    <t>Demontáž potrubí z litinových trub přes DN 100 do DN 200</t>
  </si>
  <si>
    <t>800-721</t>
  </si>
  <si>
    <t>odpadního nebo dešťového,</t>
  </si>
  <si>
    <t>721171809R00</t>
  </si>
  <si>
    <t>Demontáž potrubí z novodurových trub přes D 114 mm do D 160 mm</t>
  </si>
  <si>
    <t>odpadního nebo připojovacího,</t>
  </si>
  <si>
    <t>2,5+7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</si>
  <si>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</si>
  <si>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</si>
  <si>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</si>
  <si>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</si>
  <si>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</si>
  <si>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</si>
  <si>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</si>
  <si>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</si>
  <si>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</si>
  <si>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721194105R00</t>
  </si>
  <si>
    <t>Zřízení přípojek na potrubí D 50 mm, materiál ve specifikaci</t>
  </si>
  <si>
    <t>vyvedení a upevnění odpadních výpustek,</t>
  </si>
  <si>
    <t>5</t>
  </si>
  <si>
    <t>721194109R00</t>
  </si>
  <si>
    <t>Zřízení přípojek na potrubí D 110  mm, materiál ve specifikaci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</si>
  <si>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</si>
  <si>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</si>
  <si>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</si>
  <si>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721176225R00X</t>
  </si>
  <si>
    <t>Potrubí KG  D 200 vč. odboček a pomocného materiálu</t>
  </si>
  <si>
    <t>721290111R00x</t>
  </si>
  <si>
    <t>Zkouška těsnosti kanalizace vodou do DN 125</t>
  </si>
  <si>
    <t>722130801R00</t>
  </si>
  <si>
    <t>Demontáž potrubí z ocelových trubek závitových do DN 25</t>
  </si>
  <si>
    <t xml:space="preserve">Studená : </t>
  </si>
  <si>
    <t xml:space="preserve">Teplá : 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</si>
  <si>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</si>
  <si>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</si>
  <si>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</si>
  <si>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</si>
  <si>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</si>
  <si>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722172319R00</t>
  </si>
  <si>
    <t>Potrubí z plastických hmot polypropylenové potrubí PP-R, D 110 mm, s 15,1 mm, PN 16, polyfúzně svařované, včetně zednických výpomocí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</si>
  <si>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</si>
  <si>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</si>
  <si>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</si>
  <si>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</si>
  <si>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</si>
  <si>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</si>
  <si>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</si>
  <si>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</si>
  <si>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722170804R00X</t>
  </si>
  <si>
    <t>Demontáž rozvodů vody -  stoupačka</t>
  </si>
  <si>
    <t>722231286R01X</t>
  </si>
  <si>
    <t>Redukční pojistný ventil pro topení 1/2“ M-F, 7 bar</t>
  </si>
  <si>
    <t>Dodávka a montáž,umístěný za podružným vodoměrem</t>
  </si>
  <si>
    <t>722260812R00X</t>
  </si>
  <si>
    <t>Demontáž vodoměrů</t>
  </si>
  <si>
    <t xml:space="preserve">Vodoměr (studená voda) : </t>
  </si>
  <si>
    <t xml:space="preserve">Vodoměr (TUV) : </t>
  </si>
  <si>
    <t>722269102R0X</t>
  </si>
  <si>
    <t>Montáž vodoměru</t>
  </si>
  <si>
    <t>722280106R00x</t>
  </si>
  <si>
    <t>Tlaková zkouška vodovodního potrubí do DN 32</t>
  </si>
  <si>
    <t>Včetně dodávky vody, uzavření a zabezpečení konců potrubí.</t>
  </si>
  <si>
    <t>725110814R00</t>
  </si>
  <si>
    <t>Demontáž klozetů kombinovaných</t>
  </si>
  <si>
    <t xml:space="preserve">B04 : 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</si>
  <si>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</si>
  <si>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</si>
  <si>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</si>
  <si>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</si>
  <si>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</si>
  <si>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 xml:space="preserve">ZTI03 : </t>
  </si>
  <si>
    <t>725224138R00</t>
  </si>
  <si>
    <t>Vana ocelová, standardní, 1700 x 700 mm</t>
  </si>
  <si>
    <t>725220851R00</t>
  </si>
  <si>
    <t>Demontáž van včetně obezdívky</t>
  </si>
  <si>
    <t>725530826R00</t>
  </si>
  <si>
    <t>Demontáž elektrických zásobníkových ohřívačů vody akumulačních, do 800 l</t>
  </si>
  <si>
    <t>725610810R00</t>
  </si>
  <si>
    <t>Demontáž plynových sporáků normálních nebo kombinovaných</t>
  </si>
  <si>
    <t>725814105R00</t>
  </si>
  <si>
    <t>Ventil  rohový, mosazný, s filtrem, s maticí, DN 15 x DN 10, včetně dodávky materiálu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</si>
  <si>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</si>
  <si>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</si>
  <si>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</si>
  <si>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</si>
  <si>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725835113RT1</t>
  </si>
  <si>
    <t>Baterie vanová nástěnná, ruční ovládání včetně příslušentsví, standardní, včetně dodávky materiálu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</si>
  <si>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</si>
  <si>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</si>
  <si>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 xml:space="preserve">E02 : </t>
  </si>
  <si>
    <t>725860192R00</t>
  </si>
  <si>
    <t>Zápachová uzávěrka (sifon) pro zařizovací předměty D 40/50 mm x 5/4"; pro vany; PE, včetně dodávky materiálu</t>
  </si>
  <si>
    <t>725860201R00</t>
  </si>
  <si>
    <t>Zápachová uzávěrka (sifon) pro zařizovací předměty D 40, 50 mm x 6/4"; pro dřezy, PP; příslušenství přípojka pro pračku/myčku, včetně dodávky materiálu</t>
  </si>
  <si>
    <t xml:space="preserve">T01 : </t>
  </si>
  <si>
    <t>725860251R00</t>
  </si>
  <si>
    <t>Zápachová uzávěrka (sifon) pro zařizovací předměty umyvadlová, chromovaný kov, včetně dodávky materiálu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</si>
  <si>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</si>
  <si>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</si>
  <si>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</si>
  <si>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</si>
  <si>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725980113R00X</t>
  </si>
  <si>
    <t>Dvířka revizní pro vodoměr 300x300</t>
  </si>
  <si>
    <t>T01</t>
  </si>
  <si>
    <t>Příprava přípojných bodů T01</t>
  </si>
  <si>
    <t>64214330RX</t>
  </si>
  <si>
    <t>Umyvadlo  s otv. pro baterii 500x400 mm, bílé</t>
  </si>
  <si>
    <t>Specifikace</t>
  </si>
  <si>
    <t>POL3_</t>
  </si>
  <si>
    <t>64238930RX01</t>
  </si>
  <si>
    <t>Klozet závěsný vč. sedátka a armatur výběr dle investora</t>
  </si>
  <si>
    <t>998726223R00</t>
  </si>
  <si>
    <t>Přesun hmot pro předstěnové systémy v objektech výšky do 24 m</t>
  </si>
  <si>
    <t>726211321RX01</t>
  </si>
  <si>
    <t>Modul-WC do lehkých stěn vč. tlačítka výběr dle investora - dodávka a montáž</t>
  </si>
  <si>
    <t>Včetně dodávky a připevnění montážního prvku vč. napojení na kanalizační popř. vodovodní potrubí.</t>
  </si>
  <si>
    <t>998728203R00</t>
  </si>
  <si>
    <t>Přesun hmot pro vzduchotechniku v objektech výšky do 24 m</t>
  </si>
  <si>
    <t>800-728</t>
  </si>
  <si>
    <t>728112112R00X</t>
  </si>
  <si>
    <t>Montáž potrubí plechového kruhového do d 200 mm vč. dodávky pomocného kotvícího materiálu, a tepelné izolace</t>
  </si>
  <si>
    <t>8,5</t>
  </si>
  <si>
    <t>728615212R00X</t>
  </si>
  <si>
    <t>Mtž ventilátoru axiál. středotl.potrub. do d 200mm vč. elektro zapojení</t>
  </si>
  <si>
    <t>429148045RX</t>
  </si>
  <si>
    <t>Ventilátor do koupelny dodávka VZT01</t>
  </si>
  <si>
    <t>42981183R</t>
  </si>
  <si>
    <t>potrubí hladká roura; pozinkovaný plech; pr. 150,0 mm; l = 1 000 mm; použití pro rozvody vzduchu</t>
  </si>
  <si>
    <t>SPCM</t>
  </si>
  <si>
    <t>998733203R00</t>
  </si>
  <si>
    <t>Přesun hmot pro rozvody potrubí v objektech výšky do 24 m</t>
  </si>
  <si>
    <t>800-731</t>
  </si>
  <si>
    <t>733X01</t>
  </si>
  <si>
    <t>Revize přívodního potrubí PL01 ke kombinovanému sporáku</t>
  </si>
  <si>
    <t>735171364R00</t>
  </si>
  <si>
    <t>Otopná tělesa koupelnová trubkové otopné těleso obloukové, spodní středové připojení s roztečí 50 mm, výška 900 mm, šířka 445 mm, průměr trubek 20 mm, objem tělesa 3,4 l, včetně dodávky materiálu</t>
  </si>
  <si>
    <t xml:space="preserve">E01 : </t>
  </si>
  <si>
    <t>998735203R00</t>
  </si>
  <si>
    <t>Přesun hmot pro otopná tělesa v objektech výšky do 24 m</t>
  </si>
  <si>
    <t>735192911RX1</t>
  </si>
  <si>
    <t>Repase otopných těles UT01 a přívodního potrubí vč. demontáže a zpětné montáže, nátěru, oškrábání</t>
  </si>
  <si>
    <t xml:space="preserve">UT01 : </t>
  </si>
  <si>
    <t>998763201R00</t>
  </si>
  <si>
    <t>Přesun hmot dřevostaveb v objektech výšky do 6 m</t>
  </si>
  <si>
    <t>800-763</t>
  </si>
  <si>
    <t>50 m vodorovně</t>
  </si>
  <si>
    <t>763613112RT6X</t>
  </si>
  <si>
    <t>M.záklopu z desek do tl.2x18mm,P+D, - pro podlahy, vč. dodávky desky OSB tl. 18 mm</t>
  </si>
  <si>
    <t xml:space="preserve">P01 : </t>
  </si>
  <si>
    <t>766662811R00</t>
  </si>
  <si>
    <t>Demontáž dveřních křídel prahů dveří_x000D_
 jednokřídlových</t>
  </si>
  <si>
    <t>800-766</t>
  </si>
  <si>
    <t>766670011R00</t>
  </si>
  <si>
    <t>Montáž obložkové zárubně a dveřního křídla jednokřídlového</t>
  </si>
  <si>
    <t xml:space="preserve">D05 : </t>
  </si>
  <si>
    <t>766695212R00</t>
  </si>
  <si>
    <t>Ostatní montáž prahů dveří_x000D_
 jednokřídlých, šířky do 100 mm</t>
  </si>
  <si>
    <t xml:space="preserve">D02 : </t>
  </si>
  <si>
    <t xml:space="preserve">D03 : </t>
  </si>
  <si>
    <t xml:space="preserve">D04 : </t>
  </si>
  <si>
    <t>766695213R00</t>
  </si>
  <si>
    <t>Ostatní montáž prahů dveří_x000D_
 jednokřídlých, šířky přes 100 mm</t>
  </si>
  <si>
    <t xml:space="preserve">D01 : </t>
  </si>
  <si>
    <t>998766203R00</t>
  </si>
  <si>
    <t>Přesun hmot pro konstrukce truhlářské v objektech výšky do 24 m</t>
  </si>
  <si>
    <t>D02</t>
  </si>
  <si>
    <t>Repase stávajících vnitřních dveří D02 700x2080 - oškrábání, nový nátěr - bílý vč. výměny kování</t>
  </si>
  <si>
    <t>D03</t>
  </si>
  <si>
    <t>Repase stávajících vnitřních dveří D03 800x2180 - oškrábání, nový nátěr - bílý vč. výměnyí kování</t>
  </si>
  <si>
    <t>D04</t>
  </si>
  <si>
    <t>Repase stávajících vnitřních dveří D04  800x2080 - oškrábání, nový nátěr - bílý vč. výměny kování</t>
  </si>
  <si>
    <t>611601203RX</t>
  </si>
  <si>
    <t>Dveře vnitřní CPL 0,2 plné 1kř. D05 80x210 cm vč. kování</t>
  </si>
  <si>
    <t>61181550RX</t>
  </si>
  <si>
    <t>Zárubeň obložková š. 125 cm/st. 6-17 cm</t>
  </si>
  <si>
    <t>61187116R</t>
  </si>
  <si>
    <t>práh dub; š = 100 mm; l = 600,0 mm; tl = 20,0 mm</t>
  </si>
  <si>
    <t>61187136R</t>
  </si>
  <si>
    <t>práh dub; š = 100 mm; l = 700,0 mm; tl = 20,0 mm</t>
  </si>
  <si>
    <t>61187156R</t>
  </si>
  <si>
    <t>práh dub; š = 100 mm; l = 800,0 mm; tl = 20,0 mm</t>
  </si>
  <si>
    <t>61187181R</t>
  </si>
  <si>
    <t>práh dub; š = 150 mm; l = 900,0 mm; tl = 20,0 mm</t>
  </si>
  <si>
    <t>D01</t>
  </si>
  <si>
    <t>Repase vstupních dveří D01 900x2100mm vyčištění a výměny kování a repase zárubně</t>
  </si>
  <si>
    <t>O01</t>
  </si>
  <si>
    <t xml:space="preserve">Seřízení a vyčištění stávajících plastových oken a dveří O01 </t>
  </si>
  <si>
    <t>R-položka</t>
  </si>
  <si>
    <t>POL12_1</t>
  </si>
  <si>
    <t>O01 - seřízení a vyčisštění oken</t>
  </si>
  <si>
    <t xml:space="preserve">07 : </t>
  </si>
  <si>
    <t>998767203R00</t>
  </si>
  <si>
    <t>Přesun hmot pro kovové stavební doplňk. konstrukce v objektech výšky do 24 m</t>
  </si>
  <si>
    <t>800-767</t>
  </si>
  <si>
    <t>PSV01</t>
  </si>
  <si>
    <t>Repase zábradí na balkóně - odstranění původního nátěru a provedení nového vč. madla</t>
  </si>
  <si>
    <t xml:space="preserve">PSV01 : </t>
  </si>
  <si>
    <t>771101210R00</t>
  </si>
  <si>
    <t>Příprava podkladu pod dlažby penetrace podkladu pod dlažby</t>
  </si>
  <si>
    <t>800-771</t>
  </si>
  <si>
    <t>771475014R00</t>
  </si>
  <si>
    <t>Montáž soklíků z dlaždic keramických výšky 100 mm, soklíků vodorovných, kladených do flexibilního tmele</t>
  </si>
  <si>
    <t>771575109R00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</si>
  <si>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</si>
  <si>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</si>
  <si>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</si>
  <si>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</si>
  <si>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771579793R00</t>
  </si>
  <si>
    <t>Příplatky k položkám montáže podlah keramických příplatek za spárovací hmotu - plošně</t>
  </si>
  <si>
    <t>998771203R00</t>
  </si>
  <si>
    <t>Přesun hmot pro podlahy z dlaždic v objektech výšky do 24 m</t>
  </si>
  <si>
    <t>289970111R001</t>
  </si>
  <si>
    <t>Vrstva geotextilie - geotextilie netkaná, 500 g/m2</t>
  </si>
  <si>
    <t>771101116R00X</t>
  </si>
  <si>
    <t>Vyrovnání podkladů potěrem OV30  tl. do 5 mm</t>
  </si>
  <si>
    <t>775542022R0X</t>
  </si>
  <si>
    <t>Podložka Mirelon 10 mm</t>
  </si>
  <si>
    <t>Koeficient : 0,03</t>
  </si>
  <si>
    <t>P02</t>
  </si>
  <si>
    <t>Provedení podkladu z kameniva Liapor tl. do 5cm</t>
  </si>
  <si>
    <t>597642031RX</t>
  </si>
  <si>
    <t>Dlažba protiskluz. 300x300x8 mm</t>
  </si>
  <si>
    <t xml:space="preserve">Koeficient : </t>
  </si>
  <si>
    <t>597642410RX</t>
  </si>
  <si>
    <t>Dlažba sokl 300x80x8 mm</t>
  </si>
  <si>
    <t>2,828/0,3</t>
  </si>
  <si>
    <t>1,428/0,3</t>
  </si>
  <si>
    <t>2,225/0,3</t>
  </si>
  <si>
    <t>1,171/0,3</t>
  </si>
  <si>
    <t>Koeficient : 0,1</t>
  </si>
  <si>
    <t>59782131RX</t>
  </si>
  <si>
    <t>Dlaždice keramická 300x300 výběr dle investora např. RAKO</t>
  </si>
  <si>
    <t>Vyrovnání podkladů samonivel. hmotou tl. do 42 mm</t>
  </si>
  <si>
    <t>775521800R00</t>
  </si>
  <si>
    <t>Demontáž podlah vlysových přibíjených včetně lišt</t>
  </si>
  <si>
    <t>800-775</t>
  </si>
  <si>
    <t>23</t>
  </si>
  <si>
    <t>998775203R00</t>
  </si>
  <si>
    <t>Přesun hmot pro podlahy vlysové a parketové v objektech výšky do 24 m</t>
  </si>
  <si>
    <t>776401800R00</t>
  </si>
  <si>
    <t>Demontáž soklíků nebo lišt pryžových nebo PVC odstranění a uložení na hromady</t>
  </si>
  <si>
    <t>4*2</t>
  </si>
  <si>
    <t>3,009*2</t>
  </si>
  <si>
    <t>1,06*2</t>
  </si>
  <si>
    <t>1,610*2</t>
  </si>
  <si>
    <t>776421100R00</t>
  </si>
  <si>
    <t>Lepení soklíků PVC a napojení krytiny na stěnu lepení podlahových soklíků z PVC a vinylu</t>
  </si>
  <si>
    <t>4,947*2</t>
  </si>
  <si>
    <t>1,446*2</t>
  </si>
  <si>
    <t>5,646*2</t>
  </si>
  <si>
    <t>1,844*2</t>
  </si>
  <si>
    <t>-0,9</t>
  </si>
  <si>
    <t>-0,8*3</t>
  </si>
  <si>
    <t>-0,7*2</t>
  </si>
  <si>
    <t>3,409*2</t>
  </si>
  <si>
    <t>2,4*2</t>
  </si>
  <si>
    <t>-0,7</t>
  </si>
  <si>
    <t>4,031*2</t>
  </si>
  <si>
    <t>4,935*2</t>
  </si>
  <si>
    <t>4,438*2</t>
  </si>
  <si>
    <t>4,199*2</t>
  </si>
  <si>
    <t>776511820RT1</t>
  </si>
  <si>
    <t>Odstranění povlakových podlah z nášlapné plochy lepených, s podložkou, z ploch přes 20 m2</t>
  </si>
  <si>
    <t>12</t>
  </si>
  <si>
    <t>776521100R00</t>
  </si>
  <si>
    <t xml:space="preserve">Lepení povlakových podlah z plastů  Lepení povlakových podlah z plastů - pásy z PVC, montáž,  </t>
  </si>
  <si>
    <t>998776203R00</t>
  </si>
  <si>
    <t>Přesun hmot pro podlahy povlakové v objektech výšky do 24 m</t>
  </si>
  <si>
    <t>77601X</t>
  </si>
  <si>
    <t>Provedení podkladní vrstvy - deska Aquapanel floor tile underlay, tl. 6 mm vč. dodávky materiálu</t>
  </si>
  <si>
    <t>776101121R00X</t>
  </si>
  <si>
    <t>Provedení penetrace podkladu pod.povlak.podlahy, vč. dodávky penetrace</t>
  </si>
  <si>
    <t>P01</t>
  </si>
  <si>
    <t>28342400R</t>
  </si>
  <si>
    <t>lišta soklová; podlahová; materiál PVC; tl. 1,70 mm; š = 74,0 mm</t>
  </si>
  <si>
    <t>Koeficient : 0,02</t>
  </si>
  <si>
    <t>28410245RX</t>
  </si>
  <si>
    <t>Podlahovina PVC nebo vinyl výběr dle investora</t>
  </si>
  <si>
    <t>781101210R00</t>
  </si>
  <si>
    <t>Příprava podkladu pod obklady penetrace podkladu pod obklady</t>
  </si>
  <si>
    <t>včetně dodávky materiálu.</t>
  </si>
  <si>
    <t>781111121R00</t>
  </si>
  <si>
    <t>Doplňkové práce při provádění obkladů montáž lišt rohových, vanových a dilatačních</t>
  </si>
  <si>
    <t>0,5</t>
  </si>
  <si>
    <t>0,73</t>
  </si>
  <si>
    <t>1,255*2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</si>
  <si>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</si>
  <si>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</si>
  <si>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</si>
  <si>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</si>
  <si>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</si>
  <si>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</si>
  <si>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771578011R00X</t>
  </si>
  <si>
    <t>Spára ukončení obklad stěna, silikonem</t>
  </si>
  <si>
    <t>59760147X</t>
  </si>
  <si>
    <t>Lišta  plast ukočovací</t>
  </si>
  <si>
    <t>59761002RX</t>
  </si>
  <si>
    <t>Obklad koupelny 300x300 výběr dle investora např.obklady RAKO</t>
  </si>
  <si>
    <t>784402802R00</t>
  </si>
  <si>
    <t>Odstranění maleb oškrabáním, v místnostech přes 3,8 m do 5 m</t>
  </si>
  <si>
    <t>800-784</t>
  </si>
  <si>
    <t xml:space="preserve">B07 : </t>
  </si>
  <si>
    <t xml:space="preserve">strop : </t>
  </si>
  <si>
    <t>(4*1,85)*2</t>
  </si>
  <si>
    <t>(3,009*1,85)*2</t>
  </si>
  <si>
    <t>7,9</t>
  </si>
  <si>
    <t>20,4</t>
  </si>
  <si>
    <t>18,5</t>
  </si>
  <si>
    <t>784191101R00</t>
  </si>
  <si>
    <t>Příprava povrchu Penetrace (napouštění) podkladu disperzní, jednonásobná</t>
  </si>
  <si>
    <t>(10,93*3)*2</t>
  </si>
  <si>
    <t>(1,446*3)*2</t>
  </si>
  <si>
    <t>-(0,8*2,08)*5</t>
  </si>
  <si>
    <t>784195212R00</t>
  </si>
  <si>
    <t>Malby z malířských směsí otěruvzdorných,  , bělost 82 %, dvojnásobné</t>
  </si>
  <si>
    <t xml:space="preserve">odečet nátěru provedeným Primalexem Izoprim : </t>
  </si>
  <si>
    <t>-108,2302</t>
  </si>
  <si>
    <t>784496913R00</t>
  </si>
  <si>
    <t>Ostatní práce izolování skvrn (např. od kouře, sazí, nikotinu, rzi, vody) dvojnásobné, v místnostech do 3,8 m</t>
  </si>
  <si>
    <t xml:space="preserve">V místě otlučené omítky : </t>
  </si>
  <si>
    <t>216,46005/2</t>
  </si>
  <si>
    <t>784011222RT2</t>
  </si>
  <si>
    <t>Ostatní práce zakrytí podlah,  , včetně papírové lepenky</t>
  </si>
  <si>
    <t>979011211R00</t>
  </si>
  <si>
    <t>Svislá doprava suti a vybouraných hmot nošením za prvé podlaží nad základním podlažím</t>
  </si>
  <si>
    <t>14,03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</si>
  <si>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</si>
  <si>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</si>
  <si>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</si>
  <si>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</si>
  <si>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</si>
  <si>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</si>
  <si>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</si>
  <si>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14,03*10</t>
  </si>
  <si>
    <t>979990107R00</t>
  </si>
  <si>
    <t>Poplatek za skládku směs betonu,cihel a dřeva, skupina 17 01 01, 17 01 02 a 17 02 01 z Katalogu odpadů</t>
  </si>
  <si>
    <t>-2,7168</t>
  </si>
  <si>
    <t>-0,01524</t>
  </si>
  <si>
    <t>979990111R00</t>
  </si>
  <si>
    <t>Poplatek za skládku stavební keramika, skupina 17 01 03 z Katalogu odpadů</t>
  </si>
  <si>
    <t>Odkaz na dem. hmot. položky pořadí 18 : 0,26200</t>
  </si>
  <si>
    <t>Odkaz na dem. hmot. položky pořadí 19 : 0,00467</t>
  </si>
  <si>
    <t>Odkaz na dem. hmot. položky pořadí 27 : 2,45013</t>
  </si>
  <si>
    <t>979990181R00</t>
  </si>
  <si>
    <t>Poplatek za skládku PVC podlahová krytina, skupina 17 02 03 z Katalogu odpadů</t>
  </si>
  <si>
    <t>Odkaz na dem. hmot. položky pořadí 125 : 0,01380</t>
  </si>
  <si>
    <t>Odkaz na dem. hmot. položky pořadí 123 : 0,00144</t>
  </si>
  <si>
    <t>SUM</t>
  </si>
  <si>
    <t>Včetně:</t>
  </si>
  <si>
    <t>včetně:</t>
  </si>
  <si>
    <t>END</t>
  </si>
  <si>
    <t>Světelný vývod ukončený lustr. svorkou</t>
  </si>
  <si>
    <t>ks</t>
  </si>
  <si>
    <t>POL1_1</t>
  </si>
  <si>
    <t>2R</t>
  </si>
  <si>
    <t>ZÁMEČNÍK</t>
  </si>
  <si>
    <t>RTS 16/ I</t>
  </si>
  <si>
    <t>Profese, tarify</t>
  </si>
  <si>
    <t>POL5_</t>
  </si>
  <si>
    <t>Spínač ř.1 3559-A01345</t>
  </si>
  <si>
    <t>Spínač ř.5 3559-A05345</t>
  </si>
  <si>
    <t>Spínač ř.6 3559-A06345</t>
  </si>
  <si>
    <t>Spínač ř.7 3559-A07345</t>
  </si>
  <si>
    <t>Kryt 3558A-A651B</t>
  </si>
  <si>
    <t>Kryt 3558A-A652B</t>
  </si>
  <si>
    <t>9</t>
  </si>
  <si>
    <t>Rámeček jednonásobný 3901A-B10B</t>
  </si>
  <si>
    <t>10</t>
  </si>
  <si>
    <t>Rámeček dvojnásobný 3901A-B20B</t>
  </si>
  <si>
    <t>11</t>
  </si>
  <si>
    <t>Rámeček trojnásobný 3901A-B30B</t>
  </si>
  <si>
    <t>Rámeček pětinásobný 3901A-B50B</t>
  </si>
  <si>
    <t>13</t>
  </si>
  <si>
    <t>Zásuvka 5518A-A2349B komplet</t>
  </si>
  <si>
    <t>14</t>
  </si>
  <si>
    <t>Spínač trojpólový 3S,16A 1011-0-0816</t>
  </si>
  <si>
    <t>15</t>
  </si>
  <si>
    <t>Kryt spínače 3S,16A 3558A-A00933B</t>
  </si>
  <si>
    <t>16</t>
  </si>
  <si>
    <t>Doutnavka 3916-62220</t>
  </si>
  <si>
    <t>Kryt zaslepovací 3902A-A001 B</t>
  </si>
  <si>
    <t>18</t>
  </si>
  <si>
    <t>Svorka k ochr. pospoj.</t>
  </si>
  <si>
    <t>Krabice KU 68/2 1901</t>
  </si>
  <si>
    <t>20</t>
  </si>
  <si>
    <t>Krabice KU 68/2 1902</t>
  </si>
  <si>
    <t>21</t>
  </si>
  <si>
    <t>Krabice KU 68/2 1903</t>
  </si>
  <si>
    <t>22</t>
  </si>
  <si>
    <t>Krabice KPR 68</t>
  </si>
  <si>
    <t>Krabice KR 97/5</t>
  </si>
  <si>
    <t>24</t>
  </si>
  <si>
    <t>Krabice KO 97/5</t>
  </si>
  <si>
    <t>25</t>
  </si>
  <si>
    <t>Krabice KO 125</t>
  </si>
  <si>
    <t>26</t>
  </si>
  <si>
    <t>Kabel H07VV-U 3O1,5 (CYKY-O 3x1,5)</t>
  </si>
  <si>
    <t>27</t>
  </si>
  <si>
    <t>Kabel H07VV-U 3J1,5 (CYKY-J 3x1,5)</t>
  </si>
  <si>
    <t>28</t>
  </si>
  <si>
    <t>Kabel H07VV-U 3J2,5 (CYKY-J 3x2,5)</t>
  </si>
  <si>
    <t>29</t>
  </si>
  <si>
    <t>Kabel H07VV-U 4J10 (CYKY-J 4x10)</t>
  </si>
  <si>
    <t>30</t>
  </si>
  <si>
    <t>Kabel H07VV-U 5J1,5 (CYKY-J 5x1,5)</t>
  </si>
  <si>
    <t>31</t>
  </si>
  <si>
    <t>Kabel H07VV-U 5J2,5 (CYKY-J 5x2,5)</t>
  </si>
  <si>
    <t>32</t>
  </si>
  <si>
    <t>Vodič H07V-U 1J2,5 (CY 2,5 mm2 ZŽ)</t>
  </si>
  <si>
    <t>33</t>
  </si>
  <si>
    <t>Vodič H07V-U 1J4 (CY 4 mm2 ZŽ)</t>
  </si>
  <si>
    <t>34</t>
  </si>
  <si>
    <t>Vodič H07V-U 1J6 (CY 6 mm2 ZŽ)</t>
  </si>
  <si>
    <t>35</t>
  </si>
  <si>
    <t>Šňůra H07RN-F 5Gx2,5 (CGSG 5Cx2,5 mm2)</t>
  </si>
  <si>
    <t>36</t>
  </si>
  <si>
    <t>Trubka PVC 1420</t>
  </si>
  <si>
    <t>Trubka PVC 1440</t>
  </si>
  <si>
    <t>38</t>
  </si>
  <si>
    <t>39</t>
  </si>
  <si>
    <t>Spínač ř.1/0 3559-A91345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</si>
  <si>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</si>
  <si>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</si>
  <si>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</si>
  <si>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</si>
  <si>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</si>
  <si>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</si>
  <si>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</si>
  <si>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</si>
  <si>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</si>
  <si>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</si>
  <si>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</si>
  <si>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</si>
  <si>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</si>
  <si>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</si>
  <si>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</si>
  <si>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</si>
  <si>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</si>
  <si>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</si>
  <si>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</si>
  <si>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</si>
  <si>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</si>
  <si>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</si>
  <si>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</si>
  <si>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65</t>
  </si>
  <si>
    <t>66</t>
  </si>
  <si>
    <t>Připojení ventilátoru, digestoře</t>
  </si>
  <si>
    <t>67</t>
  </si>
  <si>
    <t>Oživení elektroinstalace</t>
  </si>
  <si>
    <t>hod</t>
  </si>
  <si>
    <t>68</t>
  </si>
  <si>
    <t>Vybourání otvoru v cihle do 0,0225 m2</t>
  </si>
  <si>
    <t>69</t>
  </si>
  <si>
    <t>Průraz zdi</t>
  </si>
  <si>
    <t>102</t>
  </si>
  <si>
    <t>DEMONTÁŽNÍ PRÁCE</t>
  </si>
  <si>
    <t>POL1_9</t>
  </si>
  <si>
    <t>91</t>
  </si>
  <si>
    <t>PODRUŽNÝ MATERIÁL</t>
  </si>
  <si>
    <t>92</t>
  </si>
  <si>
    <t>ZTRATNÉ A RIZIKO (PROŘEZ)</t>
  </si>
  <si>
    <t>93</t>
  </si>
  <si>
    <t>ZEDNICKÉ VÝPOMOCI</t>
  </si>
  <si>
    <t>Stavební přípomoce, sekání drážek a provádění otvorů vč. hrubého zapravení</t>
  </si>
  <si>
    <t>101</t>
  </si>
  <si>
    <t>REVIZE</t>
  </si>
  <si>
    <t>kpl.</t>
  </si>
  <si>
    <t>70</t>
  </si>
  <si>
    <t>Sekání rýhy cihla 3x3cm</t>
  </si>
  <si>
    <t>71</t>
  </si>
  <si>
    <t>Sekání rýhy cihla 7x7 cm</t>
  </si>
  <si>
    <t>72</t>
  </si>
  <si>
    <t>Montáž rozváděče RB</t>
  </si>
  <si>
    <t>73</t>
  </si>
  <si>
    <t>Ukončení kabelu do 4x10 mm2</t>
  </si>
  <si>
    <t>74</t>
  </si>
  <si>
    <t>Ukončení kabelu do 5x4 mm2.</t>
  </si>
  <si>
    <t>75</t>
  </si>
  <si>
    <t>Ukončení šňůry do 5x4 mm2.</t>
  </si>
  <si>
    <t>76</t>
  </si>
  <si>
    <t>Ukončení vodiče 6 mm2 rozv.</t>
  </si>
  <si>
    <t>77</t>
  </si>
  <si>
    <t>Ukončení vodiče 2,5 mm2 rozv.</t>
  </si>
  <si>
    <t>78</t>
  </si>
  <si>
    <t>Úprava stávajícího rozváděče</t>
  </si>
  <si>
    <t>79</t>
  </si>
  <si>
    <t>Jistič LTN-25B-3</t>
  </si>
  <si>
    <t>80</t>
  </si>
  <si>
    <t>Svorka RSA 16 A</t>
  </si>
  <si>
    <t>81</t>
  </si>
  <si>
    <t>Svorka RSA 4 A</t>
  </si>
  <si>
    <t>82</t>
  </si>
  <si>
    <t>Nástěnný rozv. RZG-N-2S40 komplet</t>
  </si>
  <si>
    <t>83</t>
  </si>
  <si>
    <t>Propojovací systém</t>
  </si>
  <si>
    <t>84</t>
  </si>
  <si>
    <t>Spínač MSN-32-3</t>
  </si>
  <si>
    <t>85</t>
  </si>
  <si>
    <t>Jistič LTE-16B-3</t>
  </si>
  <si>
    <t>86</t>
  </si>
  <si>
    <t>Jistič LTE-16B-1</t>
  </si>
  <si>
    <t>87</t>
  </si>
  <si>
    <t>Jistič LTE-10B-1</t>
  </si>
  <si>
    <t>88</t>
  </si>
  <si>
    <t>Proudový chránič LFE-25-4-030AC</t>
  </si>
  <si>
    <t>89</t>
  </si>
  <si>
    <t>Svod.přep. SVBC-12,5-3-MZ</t>
  </si>
  <si>
    <t>90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</si>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</sst>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ec/UXPHcxtEBe+0BZb9Dtpu04DAoe2+EUIupQ9AIvSCcXLwibuvxNLK8fzAWNV8CzY8voLSj7CJmQR7r5aIZiA==" saltValue="ewQrqt6LLPHPruyG/5Wap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SUMIF(F52:F83,A16,I52:I83)+SUMIF(F52:F83,"PSU",I52:I83)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SUMIF(F52:F83,A17,I52:I83)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SUMIF(F52:F83,A18,I52:I83)</f>
        <v>0</v>
      </c>
      <c r="J18" s="85"/>
    </row>
    <row r="19" spans="1:10" ht="23.25" customHeight="1" x14ac:dyDescent="0.2">
      <c r="A19" s="197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SUMIF(F52:F83,A19,I52:I83)</f>
        <v>0</v>
      </c>
      <c r="J19" s="85"/>
    </row>
    <row r="20" spans="1:10" ht="23.25" customHeight="1" x14ac:dyDescent="0.2">
      <c r="A20" s="197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SUMIF(F52:F83,A20,I52:I83)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'37 01 Pol'!AE1438+'37 02 Pol'!AE111+'37 03 Pol'!AE15</f>
        <v>0</v>
      </c>
      <c r="G39" s="149">
        <f>'37 01 Pol'!AF1438+'37 02 Pol'!AF111+'37 03 Pol'!AF15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'37 01 Pol'!AE1438+'37 02 Pol'!AE111+'37 03 Pol'!AE15</f>
        <v>0</v>
      </c>
      <c r="G41" s="156">
        <f>'37 01 Pol'!AF1438+'37 02 Pol'!AF111+'37 03 Pol'!AF15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48</v>
      </c>
      <c r="D42" s="147"/>
      <c r="E42" s="147"/>
      <c r="F42" s="160">
        <f>'37 01 Pol'!AE1438</f>
        <v>0</v>
      </c>
      <c r="G42" s="150">
        <f>'37 01 Pol'!AF1438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49</v>
      </c>
      <c r="C43" s="147" t="s">
        <v>50</v>
      </c>
      <c r="D43" s="147"/>
      <c r="E43" s="147"/>
      <c r="F43" s="160">
        <f>'37 02 Pol'!AE111</f>
        <v>0</v>
      </c>
      <c r="G43" s="150">
        <f>'37 02 Pol'!AF111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51</v>
      </c>
      <c r="C44" s="147" t="s">
        <v>52</v>
      </c>
      <c r="D44" s="147"/>
      <c r="E44" s="147"/>
      <c r="F44" s="160">
        <f>'37 03 Pol'!AE15</f>
        <v>0</v>
      </c>
      <c r="G44" s="150">
        <f>'37 03 Pol'!AF15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53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75" x14ac:dyDescent="0.25">
      <c r="B49" s="177" t="s">
        <v>55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56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'37 01 Pol'!G8</f>
        <v>0</v>
      </c>
      <c r="J52" s="191" t="str">
        <f>IF(I84=0,"",I52/I84*100)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'37 01 Pol'!G36</f>
        <v>0</v>
      </c>
      <c r="J53" s="191" t="str">
        <f>IF(I84=0,"",I53/I84*100)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'37 01 Pol'!G42</f>
        <v>0</v>
      </c>
      <c r="J54" s="191" t="str">
        <f>IF(I84=0,"",I54/I84*100)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'37 01 Pol'!G161</f>
        <v>0</v>
      </c>
      <c r="J55" s="191" t="str">
        <f>IF(I84=0,"",I55/I84*100)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'37 01 Pol'!G170</f>
        <v>0</v>
      </c>
      <c r="J56" s="191" t="str">
        <f>IF(I84=0,"",I56/I84*100)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'37 01 Pol'!G189</f>
        <v>0</v>
      </c>
      <c r="J57" s="191" t="str">
        <f>IF(I84=0,"",I57/I84*100)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24</v>
      </c>
      <c r="G58" s="194"/>
      <c r="H58" s="194"/>
      <c r="I58" s="194">
        <f>'37 01 Pol'!G226</f>
        <v>0</v>
      </c>
      <c r="J58" s="191" t="str">
        <f>IF(I84=0,"",I58/I84*100)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24</v>
      </c>
      <c r="G59" s="194"/>
      <c r="H59" s="194"/>
      <c r="I59" s="194">
        <f>'37 01 Pol'!G380</f>
        <v>0</v>
      </c>
      <c r="J59" s="191" t="str">
        <f>IF(I84=0,"",I59/I84*100)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25</v>
      </c>
      <c r="G60" s="194"/>
      <c r="H60" s="194"/>
      <c r="I60" s="194">
        <f>'37 01 Pol'!G385</f>
        <v>0</v>
      </c>
      <c r="J60" s="191" t="str">
        <f>IF(I84=0,"",I60/I84*100)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25</v>
      </c>
      <c r="G61" s="194"/>
      <c r="H61" s="194"/>
      <c r="I61" s="194">
        <f>'37 01 Pol'!G424</f>
        <v>0</v>
      </c>
      <c r="J61" s="191" t="str">
        <f>IF(I84=0,"",I61/I84*100)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25</v>
      </c>
      <c r="G62" s="194"/>
      <c r="H62" s="194"/>
      <c r="I62" s="194">
        <f>'37 01 Pol'!G461</f>
        <v>0</v>
      </c>
      <c r="J62" s="191" t="str">
        <f>IF(I84=0,"",I62/I84*100)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25</v>
      </c>
      <c r="G63" s="194"/>
      <c r="H63" s="194"/>
      <c r="I63" s="194">
        <f>'37 01 Pol'!G516</f>
        <v>0</v>
      </c>
      <c r="J63" s="191" t="str">
        <f>IF(I84=0,"",I63/I84*100)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'37 01 Pol'!G592</f>
        <v>0</v>
      </c>
      <c r="J64" s="191" t="str">
        <f>IF(I84=0,"",I64/I84*100)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'37 01 Pol'!G600</f>
        <v>0</v>
      </c>
      <c r="J65" s="191" t="str">
        <f>IF(I84=0,"",I65/I84*100)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'37 01 Pol'!G615</f>
        <v>0</v>
      </c>
      <c r="J66" s="191" t="str">
        <f>IF(I84=0,"",I66/I84*100)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'37 01 Pol'!G620</f>
        <v>0</v>
      </c>
      <c r="J67" s="191" t="str">
        <f>IF(I84=0,"",I67/I84*100)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'37 01 Pol'!G629</f>
        <v>0</v>
      </c>
      <c r="J68" s="191" t="str">
        <f>IF(I84=0,"",I68/I84*100)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'37 01 Pol'!G646</f>
        <v>0</v>
      </c>
      <c r="J69" s="191" t="str">
        <f>IF(I84=0,"",I69/I84*100)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'37 01 Pol'!G705</f>
        <v>0</v>
      </c>
      <c r="J70" s="191" t="str">
        <f>IF(I84=0,"",I70/I84*100)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'37 01 Pol'!G711</f>
        <v>0</v>
      </c>
      <c r="J71" s="191" t="str">
        <f>IF(I84=0,"",I71/I84*100)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'37 01 Pol'!G830</f>
        <v>0</v>
      </c>
      <c r="J72" s="191" t="str">
        <f>IF(I84=0,"",I72/I84*100)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25</v>
      </c>
      <c r="G73" s="194"/>
      <c r="H73" s="194"/>
      <c r="I73" s="194">
        <f>'37 01 Pol'!G844</f>
        <v>0</v>
      </c>
      <c r="J73" s="191" t="str">
        <f>IF(I84=0,"",I73/I84*100)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25</v>
      </c>
      <c r="G74" s="194"/>
      <c r="H74" s="194"/>
      <c r="I74" s="194">
        <f>'37 01 Pol'!G1042</f>
        <v>0</v>
      </c>
      <c r="J74" s="191" t="str">
        <f>IF(I84=0,"",I74/I84*100)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25</v>
      </c>
      <c r="G75" s="194"/>
      <c r="H75" s="194"/>
      <c r="I75" s="194">
        <f>'37 01 Pol'!G1124</f>
        <v>0</v>
      </c>
      <c r="J75" s="191" t="str">
        <f>IF(I84=0,"",I75/I84*100)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26</v>
      </c>
      <c r="G76" s="194"/>
      <c r="H76" s="194"/>
      <c r="I76" s="194">
        <f>'37 02 Pol'!G8</f>
        <v>0</v>
      </c>
      <c r="J76" s="191" t="str">
        <f>IF(I84=0,"",I76/I84*100)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26</v>
      </c>
      <c r="G77" s="194"/>
      <c r="H77" s="194"/>
      <c r="I77" s="194">
        <f>'37 02 Pol'!G46+'37 02 Pol'!G86</f>
        <v>0</v>
      </c>
      <c r="J77" s="191" t="str">
        <f>IF(I84=0,"",I77/I84*100)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26</v>
      </c>
      <c r="G78" s="194"/>
      <c r="H78" s="194"/>
      <c r="I78" s="194">
        <f>'37 02 Pol'!G95</f>
        <v>0</v>
      </c>
      <c r="J78" s="191" t="str">
        <f>IF(I84=0,"",I78/I84*100)</f>
        <v/>
      </c>
    </row>
    <row r="79" spans="1:10" ht="36.75" customHeight="1" x14ac:dyDescent="0.2">
      <c r="A79" s="180"/>
      <c r="B79" s="185" t="s">
        <v>111</v>
      </c>
      <c r="C79" s="186" t="s">
        <v>112</v>
      </c>
      <c r="D79" s="187"/>
      <c r="E79" s="187"/>
      <c r="F79" s="193" t="s">
        <v>26</v>
      </c>
      <c r="G79" s="194"/>
      <c r="H79" s="194"/>
      <c r="I79" s="194">
        <f>'37 02 Pol'!G100</f>
        <v>0</v>
      </c>
      <c r="J79" s="191" t="str">
        <f>IF(I84=0,"",I79/I84*100)</f>
        <v/>
      </c>
    </row>
    <row r="80" spans="1:10" ht="36.75" customHeight="1" x14ac:dyDescent="0.2">
      <c r="A80" s="180"/>
      <c r="B80" s="185" t="s">
        <v>113</v>
      </c>
      <c r="C80" s="186" t="s">
        <v>114</v>
      </c>
      <c r="D80" s="187"/>
      <c r="E80" s="187"/>
      <c r="F80" s="193" t="s">
        <v>115</v>
      </c>
      <c r="G80" s="194"/>
      <c r="H80" s="194"/>
      <c r="I80" s="194">
        <f>'37 01 Pol'!G1409</f>
        <v>0</v>
      </c>
      <c r="J80" s="191" t="str">
        <f>IF(I84=0,"",I80/I84*100)</f>
        <v/>
      </c>
    </row>
    <row r="81" spans="1:10" ht="36.75" customHeight="1" x14ac:dyDescent="0.2">
      <c r="A81" s="180"/>
      <c r="B81" s="185" t="s">
        <v>116</v>
      </c>
      <c r="C81" s="186" t="s">
        <v>27</v>
      </c>
      <c r="D81" s="187"/>
      <c r="E81" s="187"/>
      <c r="F81" s="193" t="s">
        <v>116</v>
      </c>
      <c r="G81" s="194"/>
      <c r="H81" s="194"/>
      <c r="I81" s="194">
        <f>'37 03 Pol'!G8</f>
        <v>0</v>
      </c>
      <c r="J81" s="191" t="str">
        <f>IF(I84=0,"",I81/I84*100)</f>
        <v/>
      </c>
    </row>
    <row r="82" spans="1:10" ht="36.75" customHeight="1" x14ac:dyDescent="0.2">
      <c r="A82" s="180"/>
      <c r="B82" s="185" t="s">
        <v>117</v>
      </c>
      <c r="C82" s="186" t="s">
        <v>28</v>
      </c>
      <c r="D82" s="187"/>
      <c r="E82" s="187"/>
      <c r="F82" s="193" t="s">
        <v>117</v>
      </c>
      <c r="G82" s="194"/>
      <c r="H82" s="194"/>
      <c r="I82" s="194">
        <f>'37 03 Pol'!G11</f>
        <v>0</v>
      </c>
      <c r="J82" s="191" t="str">
        <f>IF(I84=0,"",I82/I84*100)</f>
        <v/>
      </c>
    </row>
    <row r="83" spans="1:10" ht="36.75" customHeight="1" x14ac:dyDescent="0.2">
      <c r="A83" s="180"/>
      <c r="B83" s="185" t="s">
        <v>118</v>
      </c>
      <c r="C83" s="186" t="s">
        <v>28</v>
      </c>
      <c r="D83" s="187"/>
      <c r="E83" s="187"/>
      <c r="F83" s="193" t="s">
        <v>117</v>
      </c>
      <c r="G83" s="194"/>
      <c r="H83" s="194"/>
      <c r="I83" s="194">
        <f>'37 02 Pol'!G79</f>
        <v>0</v>
      </c>
      <c r="J83" s="191" t="str">
        <f>IF(I84=0,"",I83/I84*100)</f>
        <v/>
      </c>
    </row>
    <row r="84" spans="1:10" ht="25.5" customHeight="1" x14ac:dyDescent="0.2">
      <c r="A84" s="181"/>
      <c r="B84" s="188" t="s">
        <v>1</v>
      </c>
      <c r="C84" s="189"/>
      <c r="D84" s="190"/>
      <c r="E84" s="190"/>
      <c r="F84" s="195"/>
      <c r="G84" s="196"/>
      <c r="H84" s="196"/>
      <c r="I84" s="196">
        <f>SUM(I52:I83)</f>
        <v>0</v>
      </c>
      <c r="J84" s="192">
        <f>SUM(J52:J83)</f>
        <v>0</v>
      </c>
    </row>
    <row r="85" spans="1:10" x14ac:dyDescent="0.2">
      <c r="F85" s="133"/>
      <c r="G85" s="133"/>
      <c r="H85" s="133"/>
      <c r="I85" s="133"/>
      <c r="J85" s="134"/>
    </row>
    <row r="86" spans="1:10" x14ac:dyDescent="0.2">
      <c r="F86" s="133"/>
      <c r="G86" s="133"/>
      <c r="H86" s="133"/>
      <c r="I86" s="133"/>
      <c r="J86" s="134"/>
    </row>
    <row r="87" spans="1:10" x14ac:dyDescent="0.2">
      <c r="F87" s="133"/>
      <c r="G87" s="133"/>
      <c r="H87" s="133"/>
      <c r="I87" s="133"/>
      <c r="J87" s="134"/>
    </row>
  </sheetData>
  <sheetProtection algorithmName="SHA-512" hashValue="PzqDELvstKBTTxSSSyKwAKNBp0OCpn3ApeVbu21eT4dnv0vX+9IUiK5kQha8t5IW9FAEfYtnaZXkuscYjpi27Q==" saltValue="hk1XL8HTnKeAuXYGkEV4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cKUMqGyRUEKl01vA6DdRmRvmHW3XrXyu4dZMpyNgwK/1AeVL6ybS7zWwzEkMmknpEjjLuJrnUuf8QrEBhHSFAQ==" saltValue="XsrWl52hw+7hnctKOfTcn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B94C6-80AA-4AD3-A6C6-7ECD589E9873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43</v>
      </c>
      <c r="C4" s="205" t="s">
        <v>48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57</v>
      </c>
      <c r="C8" s="253" t="s">
        <v>58</v>
      </c>
      <c r="D8" s="230"/>
      <c r="E8" s="231"/>
      <c r="F8" s="232"/>
      <c r="G8" s="232">
        <f>SUMIF(AG9:AG35,"&lt;&gt;NOR",G9:G35)</f>
        <v>0</v>
      </c>
      <c r="H8" s="232"/>
      <c r="I8" s="232">
        <f>SUM(I9:I35)</f>
        <v>0</v>
      </c>
      <c r="J8" s="232"/>
      <c r="K8" s="232">
        <f>SUM(K9:K35)</f>
        <v>0</v>
      </c>
      <c r="L8" s="232"/>
      <c r="M8" s="232">
        <f>SUM(M9:M35)</f>
        <v>0</v>
      </c>
      <c r="N8" s="232"/>
      <c r="O8" s="232">
        <f>SUM(O9:O35)</f>
        <v>1.9400000000000002</v>
      </c>
      <c r="P8" s="232"/>
      <c r="Q8" s="232">
        <f>SUM(Q9:Q35)</f>
        <v>0</v>
      </c>
      <c r="R8" s="232"/>
      <c r="S8" s="232"/>
      <c r="T8" s="233"/>
      <c r="U8" s="227"/>
      <c r="V8" s="227">
        <f>SUM(V9:V35)</f>
        <v>13.129999999999999</v>
      </c>
      <c r="W8" s="227"/>
      <c r="X8" s="227"/>
      <c r="AG8" t="s">
        <v>146</v>
      </c>
    </row>
    <row r="9" spans="1:60" ht="22.5" outlineLevel="1" x14ac:dyDescent="0.2">
      <c r="A9" s="234">
        <v>1</v>
      </c>
      <c r="B9" s="235" t="s">
        <v>147</v>
      </c>
      <c r="C9" s="254" t="s">
        <v>148</v>
      </c>
      <c r="D9" s="236" t="s">
        <v>149</v>
      </c>
      <c r="E9" s="237">
        <v>0.308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0.76182000000000005</v>
      </c>
      <c r="O9" s="239">
        <f>ROUND(E9*N9,2)</f>
        <v>0.23</v>
      </c>
      <c r="P9" s="239">
        <v>0</v>
      </c>
      <c r="Q9" s="239">
        <f>ROUND(E9*P9,2)</f>
        <v>0</v>
      </c>
      <c r="R9" s="239" t="s">
        <v>150</v>
      </c>
      <c r="S9" s="239" t="s">
        <v>151</v>
      </c>
      <c r="T9" s="240" t="s">
        <v>151</v>
      </c>
      <c r="U9" s="222">
        <v>4.0388799999999998</v>
      </c>
      <c r="V9" s="222">
        <f>ROUND(E9*U9,2)</f>
        <v>1.24</v>
      </c>
      <c r="W9" s="222"/>
      <c r="X9" s="222" t="s">
        <v>152</v>
      </c>
      <c r="Y9" s="213"/>
      <c r="Z9" s="213"/>
      <c r="AA9" s="213"/>
      <c r="AB9" s="213"/>
      <c r="AC9" s="213"/>
      <c r="AD9" s="213"/>
      <c r="AE9" s="213"/>
      <c r="AF9" s="213"/>
      <c r="AG9" s="213" t="s">
        <v>153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154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156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157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6" t="s">
        <v>158</v>
      </c>
      <c r="D12" s="223"/>
      <c r="E12" s="224">
        <v>0.308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157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2</v>
      </c>
      <c r="B13" s="235" t="s">
        <v>159</v>
      </c>
      <c r="C13" s="254" t="s">
        <v>160</v>
      </c>
      <c r="D13" s="236" t="s">
        <v>149</v>
      </c>
      <c r="E13" s="237">
        <v>1.9350000000000001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15</v>
      </c>
      <c r="M13" s="239">
        <f>G13*(1+L13/100)</f>
        <v>0</v>
      </c>
      <c r="N13" s="239">
        <v>0.76182000000000005</v>
      </c>
      <c r="O13" s="239">
        <f>ROUND(E13*N13,2)</f>
        <v>1.47</v>
      </c>
      <c r="P13" s="239">
        <v>0</v>
      </c>
      <c r="Q13" s="239">
        <f>ROUND(E13*P13,2)</f>
        <v>0</v>
      </c>
      <c r="R13" s="239" t="s">
        <v>150</v>
      </c>
      <c r="S13" s="239" t="s">
        <v>151</v>
      </c>
      <c r="T13" s="240" t="s">
        <v>151</v>
      </c>
      <c r="U13" s="222">
        <v>3.08188</v>
      </c>
      <c r="V13" s="222">
        <f>ROUND(E13*U13,2)</f>
        <v>5.96</v>
      </c>
      <c r="W13" s="222"/>
      <c r="X13" s="222" t="s">
        <v>152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153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5" t="s">
        <v>154</v>
      </c>
      <c r="D14" s="241"/>
      <c r="E14" s="241"/>
      <c r="F14" s="241"/>
      <c r="G14" s="241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155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6" t="s">
        <v>156</v>
      </c>
      <c r="D15" s="223"/>
      <c r="E15" s="224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157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6" t="s">
        <v>161</v>
      </c>
      <c r="D16" s="223"/>
      <c r="E16" s="224">
        <v>1.9350000000000001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157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1" x14ac:dyDescent="0.2">
      <c r="A17" s="234">
        <v>3</v>
      </c>
      <c r="B17" s="235" t="s">
        <v>162</v>
      </c>
      <c r="C17" s="254" t="s">
        <v>163</v>
      </c>
      <c r="D17" s="236" t="s">
        <v>164</v>
      </c>
      <c r="E17" s="237">
        <v>2.403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15</v>
      </c>
      <c r="M17" s="239">
        <f>G17*(1+L17/100)</f>
        <v>0</v>
      </c>
      <c r="N17" s="239">
        <v>4.5150000000000003E-2</v>
      </c>
      <c r="O17" s="239">
        <f>ROUND(E17*N17,2)</f>
        <v>0.11</v>
      </c>
      <c r="P17" s="239">
        <v>0</v>
      </c>
      <c r="Q17" s="239">
        <f>ROUND(E17*P17,2)</f>
        <v>0</v>
      </c>
      <c r="R17" s="239" t="s">
        <v>165</v>
      </c>
      <c r="S17" s="239" t="s">
        <v>151</v>
      </c>
      <c r="T17" s="240" t="s">
        <v>151</v>
      </c>
      <c r="U17" s="222">
        <v>1.2869999999999999</v>
      </c>
      <c r="V17" s="222">
        <f>ROUND(E17*U17,2)</f>
        <v>3.09</v>
      </c>
      <c r="W17" s="222"/>
      <c r="X17" s="222" t="s">
        <v>152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153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20"/>
      <c r="B18" s="221"/>
      <c r="C18" s="255" t="s">
        <v>166</v>
      </c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155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2" t="str">
        <f>C18</f>
        <v>zřízení nosné konstrukce příčky, vložení tepelné izolace tl. do 5 cm, montáž desek, tmelení spár Q2 a úprava rohů. Včetně dodávek materiálu.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6" t="s">
        <v>167</v>
      </c>
      <c r="D19" s="223"/>
      <c r="E19" s="224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157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6" t="s">
        <v>168</v>
      </c>
      <c r="D20" s="223"/>
      <c r="E20" s="224">
        <v>4.3380000000000001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157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6" t="s">
        <v>169</v>
      </c>
      <c r="D21" s="223"/>
      <c r="E21" s="224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157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6" t="s">
        <v>170</v>
      </c>
      <c r="D22" s="223"/>
      <c r="E22" s="224">
        <v>-1.9350000000000001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157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4">
        <v>4</v>
      </c>
      <c r="B23" s="235" t="s">
        <v>171</v>
      </c>
      <c r="C23" s="254" t="s">
        <v>172</v>
      </c>
      <c r="D23" s="236" t="s">
        <v>164</v>
      </c>
      <c r="E23" s="237">
        <v>2.4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15</v>
      </c>
      <c r="M23" s="239">
        <f>G23*(1+L23/100)</f>
        <v>0</v>
      </c>
      <c r="N23" s="239">
        <v>4.5679999999999998E-2</v>
      </c>
      <c r="O23" s="239">
        <f>ROUND(E23*N23,2)</f>
        <v>0.11</v>
      </c>
      <c r="P23" s="239">
        <v>0</v>
      </c>
      <c r="Q23" s="239">
        <f>ROUND(E23*P23,2)</f>
        <v>0</v>
      </c>
      <c r="R23" s="239" t="s">
        <v>165</v>
      </c>
      <c r="S23" s="239" t="s">
        <v>151</v>
      </c>
      <c r="T23" s="240" t="s">
        <v>151</v>
      </c>
      <c r="U23" s="222">
        <v>0.75800000000000001</v>
      </c>
      <c r="V23" s="222">
        <f>ROUND(E23*U23,2)</f>
        <v>1.82</v>
      </c>
      <c r="W23" s="222"/>
      <c r="X23" s="222" t="s">
        <v>152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153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6" t="s">
        <v>173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6" t="s">
        <v>174</v>
      </c>
      <c r="D25" s="223"/>
      <c r="E25" s="224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157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6" t="s">
        <v>175</v>
      </c>
      <c r="D26" s="223"/>
      <c r="E26" s="224">
        <v>1.7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157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6" t="s">
        <v>176</v>
      </c>
      <c r="D27" s="223"/>
      <c r="E27" s="224">
        <v>0.7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157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4">
        <v>5</v>
      </c>
      <c r="B28" s="235" t="s">
        <v>177</v>
      </c>
      <c r="C28" s="254" t="s">
        <v>178</v>
      </c>
      <c r="D28" s="236" t="s">
        <v>164</v>
      </c>
      <c r="E28" s="237">
        <v>1.27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15</v>
      </c>
      <c r="M28" s="239">
        <f>G28*(1+L28/100)</f>
        <v>0</v>
      </c>
      <c r="N28" s="239">
        <v>1.3440000000000001E-2</v>
      </c>
      <c r="O28" s="239">
        <f>ROUND(E28*N28,2)</f>
        <v>0.02</v>
      </c>
      <c r="P28" s="239">
        <v>0</v>
      </c>
      <c r="Q28" s="239">
        <f>ROUND(E28*P28,2)</f>
        <v>0</v>
      </c>
      <c r="R28" s="239"/>
      <c r="S28" s="239" t="s">
        <v>179</v>
      </c>
      <c r="T28" s="240" t="s">
        <v>180</v>
      </c>
      <c r="U28" s="222">
        <v>0.8</v>
      </c>
      <c r="V28" s="222">
        <f>ROUND(E28*U28,2)</f>
        <v>1.02</v>
      </c>
      <c r="W28" s="222"/>
      <c r="X28" s="222" t="s">
        <v>152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153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7" t="s">
        <v>754</v>
      </c>
      <c r="D29" s="243"/>
      <c r="E29" s="243"/>
      <c r="F29" s="243"/>
      <c r="G29" s="243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181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8" t="s">
        <v>182</v>
      </c>
      <c r="D30" s="244"/>
      <c r="E30" s="244"/>
      <c r="F30" s="244"/>
      <c r="G30" s="244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181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8" t="s">
        <v>183</v>
      </c>
      <c r="D31" s="244"/>
      <c r="E31" s="244"/>
      <c r="F31" s="244"/>
      <c r="G31" s="244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181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8" t="s">
        <v>184</v>
      </c>
      <c r="D32" s="244"/>
      <c r="E32" s="244"/>
      <c r="F32" s="244"/>
      <c r="G32" s="244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181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42" t="str">
        <f>C32</f>
        <v>- standardního tmelení Q2, to je: základní tmelení Q1+ dodatečné tmelení (tmelení najemno) a případné přebroušení.</v>
      </c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6" t="s">
        <v>185</v>
      </c>
      <c r="D33" s="223"/>
      <c r="E33" s="224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157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186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157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6" t="s">
        <v>187</v>
      </c>
      <c r="D35" s="223"/>
      <c r="E35" s="224">
        <v>1.27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157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8" t="s">
        <v>145</v>
      </c>
      <c r="B36" s="229" t="s">
        <v>59</v>
      </c>
      <c r="C36" s="253" t="s">
        <v>60</v>
      </c>
      <c r="D36" s="230"/>
      <c r="E36" s="231"/>
      <c r="F36" s="232"/>
      <c r="G36" s="232">
        <f>SUMIF(AG37:AG41,"&lt;&gt;NOR",G37:G41)</f>
        <v>0</v>
      </c>
      <c r="H36" s="232"/>
      <c r="I36" s="232">
        <f>SUM(I37:I41)</f>
        <v>0</v>
      </c>
      <c r="J36" s="232"/>
      <c r="K36" s="232">
        <f>SUM(K37:K41)</f>
        <v>0</v>
      </c>
      <c r="L36" s="232"/>
      <c r="M36" s="232">
        <f>SUM(M37:M41)</f>
        <v>0</v>
      </c>
      <c r="N36" s="232"/>
      <c r="O36" s="232">
        <f>SUM(O37:O41)</f>
        <v>0.13</v>
      </c>
      <c r="P36" s="232"/>
      <c r="Q36" s="232">
        <f>SUM(Q37:Q41)</f>
        <v>0</v>
      </c>
      <c r="R36" s="232"/>
      <c r="S36" s="232"/>
      <c r="T36" s="233"/>
      <c r="U36" s="227"/>
      <c r="V36" s="227">
        <f>SUM(V37:V41)</f>
        <v>9.89</v>
      </c>
      <c r="W36" s="227"/>
      <c r="X36" s="227"/>
      <c r="AG36" t="s">
        <v>146</v>
      </c>
    </row>
    <row r="37" spans="1:60" ht="22.5" outlineLevel="1" x14ac:dyDescent="0.2">
      <c r="A37" s="234">
        <v>6</v>
      </c>
      <c r="B37" s="235" t="s">
        <v>188</v>
      </c>
      <c r="C37" s="254" t="s">
        <v>189</v>
      </c>
      <c r="D37" s="236" t="s">
        <v>164</v>
      </c>
      <c r="E37" s="237">
        <v>10.41122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15</v>
      </c>
      <c r="M37" s="239">
        <f>G37*(1+L37/100)</f>
        <v>0</v>
      </c>
      <c r="N37" s="239">
        <v>1.243E-2</v>
      </c>
      <c r="O37" s="239">
        <f>ROUND(E37*N37,2)</f>
        <v>0.13</v>
      </c>
      <c r="P37" s="239">
        <v>0</v>
      </c>
      <c r="Q37" s="239">
        <f>ROUND(E37*P37,2)</f>
        <v>0</v>
      </c>
      <c r="R37" s="239" t="s">
        <v>165</v>
      </c>
      <c r="S37" s="239" t="s">
        <v>151</v>
      </c>
      <c r="T37" s="240" t="s">
        <v>151</v>
      </c>
      <c r="U37" s="222">
        <v>0.95</v>
      </c>
      <c r="V37" s="222">
        <f>ROUND(E37*U37,2)</f>
        <v>9.89</v>
      </c>
      <c r="W37" s="222"/>
      <c r="X37" s="222" t="s">
        <v>152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153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7" t="s">
        <v>190</v>
      </c>
      <c r="D38" s="243"/>
      <c r="E38" s="243"/>
      <c r="F38" s="243"/>
      <c r="G38" s="243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181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6" t="s">
        <v>191</v>
      </c>
      <c r="D39" s="223"/>
      <c r="E39" s="224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157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6" t="s">
        <v>167</v>
      </c>
      <c r="D40" s="223"/>
      <c r="E40" s="224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157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6" t="s">
        <v>192</v>
      </c>
      <c r="D41" s="223"/>
      <c r="E41" s="224">
        <v>10.41122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157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8" t="s">
        <v>145</v>
      </c>
      <c r="B42" s="229" t="s">
        <v>61</v>
      </c>
      <c r="C42" s="253" t="s">
        <v>62</v>
      </c>
      <c r="D42" s="230"/>
      <c r="E42" s="231"/>
      <c r="F42" s="232"/>
      <c r="G42" s="232">
        <f>SUMIF(AG43:AG160,"&lt;&gt;NOR",G43:G160)</f>
        <v>0</v>
      </c>
      <c r="H42" s="232"/>
      <c r="I42" s="232">
        <f>SUM(I43:I160)</f>
        <v>0</v>
      </c>
      <c r="J42" s="232"/>
      <c r="K42" s="232">
        <f>SUM(K43:K160)</f>
        <v>0</v>
      </c>
      <c r="L42" s="232"/>
      <c r="M42" s="232">
        <f>SUM(M43:M160)</f>
        <v>0</v>
      </c>
      <c r="N42" s="232"/>
      <c r="O42" s="232">
        <f>SUM(O43:O160)</f>
        <v>6.6999999999999993</v>
      </c>
      <c r="P42" s="232"/>
      <c r="Q42" s="232">
        <f>SUM(Q43:Q160)</f>
        <v>0</v>
      </c>
      <c r="R42" s="232"/>
      <c r="S42" s="232"/>
      <c r="T42" s="233"/>
      <c r="U42" s="227"/>
      <c r="V42" s="227">
        <f>SUM(V43:V160)</f>
        <v>164.89000000000001</v>
      </c>
      <c r="W42" s="227"/>
      <c r="X42" s="227"/>
      <c r="AG42" t="s">
        <v>146</v>
      </c>
    </row>
    <row r="43" spans="1:60" outlineLevel="1" x14ac:dyDescent="0.2">
      <c r="A43" s="234">
        <v>7</v>
      </c>
      <c r="B43" s="235" t="s">
        <v>193</v>
      </c>
      <c r="C43" s="254" t="s">
        <v>194</v>
      </c>
      <c r="D43" s="236" t="s">
        <v>164</v>
      </c>
      <c r="E43" s="237">
        <v>12.85698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15</v>
      </c>
      <c r="M43" s="239">
        <f>G43*(1+L43/100)</f>
        <v>0</v>
      </c>
      <c r="N43" s="239">
        <v>4.0000000000000003E-5</v>
      </c>
      <c r="O43" s="239">
        <f>ROUND(E43*N43,2)</f>
        <v>0</v>
      </c>
      <c r="P43" s="239">
        <v>0</v>
      </c>
      <c r="Q43" s="239">
        <f>ROUND(E43*P43,2)</f>
        <v>0</v>
      </c>
      <c r="R43" s="239" t="s">
        <v>165</v>
      </c>
      <c r="S43" s="239" t="s">
        <v>151</v>
      </c>
      <c r="T43" s="240" t="s">
        <v>151</v>
      </c>
      <c r="U43" s="222">
        <v>7.8E-2</v>
      </c>
      <c r="V43" s="222">
        <f>ROUND(E43*U43,2)</f>
        <v>1</v>
      </c>
      <c r="W43" s="222"/>
      <c r="X43" s="222" t="s">
        <v>152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153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20"/>
      <c r="B44" s="221"/>
      <c r="C44" s="255" t="s">
        <v>195</v>
      </c>
      <c r="D44" s="241"/>
      <c r="E44" s="241"/>
      <c r="F44" s="241"/>
      <c r="G44" s="241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42" t="str">
        <f>C44</f>
        <v>které se zřizují před úpravami povrchu, a obalení osazených dveřních zárubní před znečištěním při úpravách povrchu nástřikem plastických maltovin včetně pozdějšího odkrytí,</v>
      </c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6" t="s">
        <v>196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157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6" t="s">
        <v>197</v>
      </c>
      <c r="D46" s="223"/>
      <c r="E46" s="224">
        <v>2.25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6" t="s">
        <v>198</v>
      </c>
      <c r="D47" s="223"/>
      <c r="E47" s="224">
        <v>2.3214000000000001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157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6" t="s">
        <v>199</v>
      </c>
      <c r="D48" s="223"/>
      <c r="E48" s="224">
        <v>2.2593999999999999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6" t="s">
        <v>200</v>
      </c>
      <c r="D49" s="223"/>
      <c r="E49" s="224">
        <v>0.82489999999999997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157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6" t="s">
        <v>201</v>
      </c>
      <c r="D50" s="223"/>
      <c r="E50" s="224">
        <v>1.84653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157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6" t="s">
        <v>202</v>
      </c>
      <c r="D51" s="223"/>
      <c r="E51" s="224">
        <v>3.3547500000000001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157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33.75" outlineLevel="1" x14ac:dyDescent="0.2">
      <c r="A52" s="234">
        <v>8</v>
      </c>
      <c r="B52" s="235" t="s">
        <v>203</v>
      </c>
      <c r="C52" s="254" t="s">
        <v>204</v>
      </c>
      <c r="D52" s="236" t="s">
        <v>164</v>
      </c>
      <c r="E52" s="237">
        <v>76.163259999999994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15</v>
      </c>
      <c r="M52" s="239">
        <f>G52*(1+L52/100)</f>
        <v>0</v>
      </c>
      <c r="N52" s="239">
        <v>3.5500000000000002E-3</v>
      </c>
      <c r="O52" s="239">
        <f>ROUND(E52*N52,2)</f>
        <v>0.27</v>
      </c>
      <c r="P52" s="239">
        <v>0</v>
      </c>
      <c r="Q52" s="239">
        <f>ROUND(E52*P52,2)</f>
        <v>0</v>
      </c>
      <c r="R52" s="239" t="s">
        <v>150</v>
      </c>
      <c r="S52" s="239" t="s">
        <v>151</v>
      </c>
      <c r="T52" s="240" t="s">
        <v>151</v>
      </c>
      <c r="U52" s="222">
        <v>0.15539</v>
      </c>
      <c r="V52" s="222">
        <f>ROUND(E52*U52,2)</f>
        <v>11.84</v>
      </c>
      <c r="W52" s="222"/>
      <c r="X52" s="222" t="s">
        <v>152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153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7" t="s">
        <v>205</v>
      </c>
      <c r="D53" s="243"/>
      <c r="E53" s="243"/>
      <c r="F53" s="243"/>
      <c r="G53" s="243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181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6" t="s">
        <v>196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157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6" t="s">
        <v>167</v>
      </c>
      <c r="D55" s="223"/>
      <c r="E55" s="224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157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206</v>
      </c>
      <c r="D56" s="223"/>
      <c r="E56" s="224">
        <v>7.1632600000000002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157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6" t="s">
        <v>207</v>
      </c>
      <c r="D57" s="223"/>
      <c r="E57" s="224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157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6" t="s">
        <v>208</v>
      </c>
      <c r="D58" s="223"/>
      <c r="E58" s="224">
        <v>12.2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6" t="s">
        <v>209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157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6" t="s">
        <v>210</v>
      </c>
      <c r="D60" s="223"/>
      <c r="E60" s="224">
        <v>1.8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157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6" t="s">
        <v>211</v>
      </c>
      <c r="D61" s="223"/>
      <c r="E61" s="224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157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6" t="s">
        <v>212</v>
      </c>
      <c r="D62" s="223"/>
      <c r="E62" s="224">
        <v>8.1999999999999993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157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6" t="s">
        <v>186</v>
      </c>
      <c r="D63" s="223"/>
      <c r="E63" s="224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157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6" t="s">
        <v>213</v>
      </c>
      <c r="D64" s="223"/>
      <c r="E64" s="224">
        <v>1.4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157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6" t="s">
        <v>174</v>
      </c>
      <c r="D65" s="223"/>
      <c r="E65" s="224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157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6" t="s">
        <v>214</v>
      </c>
      <c r="D66" s="223"/>
      <c r="E66" s="224">
        <v>6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157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6" t="s">
        <v>215</v>
      </c>
      <c r="D67" s="223"/>
      <c r="E67" s="224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6" t="s">
        <v>216</v>
      </c>
      <c r="D68" s="223"/>
      <c r="E68" s="224">
        <v>20.5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157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6" t="s">
        <v>217</v>
      </c>
      <c r="D69" s="223"/>
      <c r="E69" s="224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157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6" t="s">
        <v>218</v>
      </c>
      <c r="D70" s="223"/>
      <c r="E70" s="224">
        <v>18.899999999999999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157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34">
        <v>9</v>
      </c>
      <c r="B71" s="235" t="s">
        <v>219</v>
      </c>
      <c r="C71" s="254" t="s">
        <v>220</v>
      </c>
      <c r="D71" s="236" t="s">
        <v>164</v>
      </c>
      <c r="E71" s="237">
        <v>28.322649999999999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15</v>
      </c>
      <c r="M71" s="239">
        <f>G71*(1+L71/100)</f>
        <v>0</v>
      </c>
      <c r="N71" s="239">
        <v>1.5810000000000001E-2</v>
      </c>
      <c r="O71" s="239">
        <f>ROUND(E71*N71,2)</f>
        <v>0.45</v>
      </c>
      <c r="P71" s="239">
        <v>0</v>
      </c>
      <c r="Q71" s="239">
        <f>ROUND(E71*P71,2)</f>
        <v>0</v>
      </c>
      <c r="R71" s="239" t="s">
        <v>150</v>
      </c>
      <c r="S71" s="239" t="s">
        <v>151</v>
      </c>
      <c r="T71" s="240" t="s">
        <v>151</v>
      </c>
      <c r="U71" s="222">
        <v>0.24845</v>
      </c>
      <c r="V71" s="222">
        <f>ROUND(E71*U71,2)</f>
        <v>7.04</v>
      </c>
      <c r="W71" s="222"/>
      <c r="X71" s="222" t="s">
        <v>152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153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7" t="s">
        <v>205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181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6" t="s">
        <v>186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157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6" t="s">
        <v>221</v>
      </c>
      <c r="D74" s="223"/>
      <c r="E74" s="224">
        <v>4.4703999999999997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157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6" t="s">
        <v>222</v>
      </c>
      <c r="D75" s="223"/>
      <c r="E75" s="224">
        <v>5.6760000000000002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157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6" t="s">
        <v>169</v>
      </c>
      <c r="D76" s="223"/>
      <c r="E76" s="224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157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6" t="s">
        <v>223</v>
      </c>
      <c r="D77" s="223"/>
      <c r="E77" s="224">
        <v>-1.248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157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6" t="s">
        <v>174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157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6" t="s">
        <v>224</v>
      </c>
      <c r="D79" s="223"/>
      <c r="E79" s="224">
        <v>8.8043999999999993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157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6" t="s">
        <v>225</v>
      </c>
      <c r="D80" s="223"/>
      <c r="E80" s="224">
        <v>13.2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157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6" t="s">
        <v>169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6" t="s">
        <v>226</v>
      </c>
      <c r="D82" s="223"/>
      <c r="E82" s="224">
        <v>-1.6639999999999999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157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6" t="s">
        <v>227</v>
      </c>
      <c r="D83" s="223"/>
      <c r="E83" s="224">
        <v>-0.91615000000000002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157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34">
        <v>10</v>
      </c>
      <c r="B84" s="235" t="s">
        <v>228</v>
      </c>
      <c r="C84" s="254" t="s">
        <v>229</v>
      </c>
      <c r="D84" s="236" t="s">
        <v>164</v>
      </c>
      <c r="E84" s="237">
        <v>209.56218000000001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15</v>
      </c>
      <c r="M84" s="239">
        <f>G84*(1+L84/100)</f>
        <v>0</v>
      </c>
      <c r="N84" s="239">
        <v>2.606E-2</v>
      </c>
      <c r="O84" s="239">
        <f>ROUND(E84*N84,2)</f>
        <v>5.46</v>
      </c>
      <c r="P84" s="239">
        <v>0</v>
      </c>
      <c r="Q84" s="239">
        <f>ROUND(E84*P84,2)</f>
        <v>0</v>
      </c>
      <c r="R84" s="239" t="s">
        <v>150</v>
      </c>
      <c r="S84" s="239" t="s">
        <v>151</v>
      </c>
      <c r="T84" s="240" t="s">
        <v>151</v>
      </c>
      <c r="U84" s="222">
        <v>0.58225000000000005</v>
      </c>
      <c r="V84" s="222">
        <f>ROUND(E84*U84,2)</f>
        <v>122.02</v>
      </c>
      <c r="W84" s="222"/>
      <c r="X84" s="222" t="s">
        <v>152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153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7" t="s">
        <v>205</v>
      </c>
      <c r="D85" s="243"/>
      <c r="E85" s="243"/>
      <c r="F85" s="243"/>
      <c r="G85" s="243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181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6" t="s">
        <v>230</v>
      </c>
      <c r="D86" s="223"/>
      <c r="E86" s="224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157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6" t="s">
        <v>167</v>
      </c>
      <c r="D87" s="223"/>
      <c r="E87" s="224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157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6" t="s">
        <v>231</v>
      </c>
      <c r="D88" s="223"/>
      <c r="E88" s="224">
        <v>64.158000000000001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157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6" t="s">
        <v>232</v>
      </c>
      <c r="D89" s="223"/>
      <c r="E89" s="224">
        <v>11.064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157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6" t="s">
        <v>169</v>
      </c>
      <c r="D90" s="223"/>
      <c r="E90" s="224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157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6" t="s">
        <v>233</v>
      </c>
      <c r="D91" s="223"/>
      <c r="E91" s="224">
        <v>-1.89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157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6" t="s">
        <v>234</v>
      </c>
      <c r="D92" s="223"/>
      <c r="E92" s="224">
        <v>-2.25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6" t="s">
        <v>235</v>
      </c>
      <c r="D93" s="223"/>
      <c r="E93" s="224">
        <v>-2.9119999999999999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157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6" t="s">
        <v>236</v>
      </c>
      <c r="D94" s="223"/>
      <c r="E94" s="224">
        <v>-4.992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157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6" t="s">
        <v>223</v>
      </c>
      <c r="D95" s="223"/>
      <c r="E95" s="224">
        <v>-1.248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157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6" t="s">
        <v>207</v>
      </c>
      <c r="D96" s="223"/>
      <c r="E96" s="224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157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6" t="s">
        <v>237</v>
      </c>
      <c r="D97" s="223"/>
      <c r="E97" s="224">
        <v>24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157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6" t="s">
        <v>238</v>
      </c>
      <c r="D98" s="223"/>
      <c r="E98" s="224">
        <v>18.053999999999998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157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6" t="s">
        <v>239</v>
      </c>
      <c r="D99" s="223"/>
      <c r="E99" s="224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157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6" t="s">
        <v>240</v>
      </c>
      <c r="D100" s="223"/>
      <c r="E100" s="224">
        <v>0.35749999999999998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157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6" t="s">
        <v>241</v>
      </c>
      <c r="D101" s="223"/>
      <c r="E101" s="224">
        <v>0.79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6" t="s">
        <v>169</v>
      </c>
      <c r="D102" s="223"/>
      <c r="E102" s="224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157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6" t="s">
        <v>226</v>
      </c>
      <c r="D103" s="223"/>
      <c r="E103" s="224">
        <v>-1.6639999999999999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157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6" t="s">
        <v>242</v>
      </c>
      <c r="D104" s="223"/>
      <c r="E104" s="224">
        <v>-2.2593999999999999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157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6" t="s">
        <v>209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157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6" t="s">
        <v>243</v>
      </c>
      <c r="D106" s="223"/>
      <c r="E106" s="224">
        <v>6.0960000000000001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157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6" t="s">
        <v>244</v>
      </c>
      <c r="D107" s="223"/>
      <c r="E107" s="224">
        <v>9.66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157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6" t="s">
        <v>239</v>
      </c>
      <c r="D108" s="223"/>
      <c r="E108" s="224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157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6" t="s">
        <v>245</v>
      </c>
      <c r="D109" s="223"/>
      <c r="E109" s="224">
        <v>0.1825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157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6" t="s">
        <v>246</v>
      </c>
      <c r="D110" s="223"/>
      <c r="E110" s="224">
        <v>0.56499999999999995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157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6" t="s">
        <v>169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157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6" t="s">
        <v>223</v>
      </c>
      <c r="D112" s="223"/>
      <c r="E112" s="224">
        <v>-1.248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157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6" t="s">
        <v>247</v>
      </c>
      <c r="D113" s="223"/>
      <c r="E113" s="224">
        <v>-0.82489999999999997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157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6" t="s">
        <v>211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157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6" t="s">
        <v>248</v>
      </c>
      <c r="D115" s="223"/>
      <c r="E115" s="224">
        <v>20.454000000000001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157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6" t="s">
        <v>249</v>
      </c>
      <c r="D116" s="223"/>
      <c r="E116" s="224">
        <v>14.4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157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6" t="s">
        <v>239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157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6" t="s">
        <v>245</v>
      </c>
      <c r="D118" s="223"/>
      <c r="E118" s="224">
        <v>0.1825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157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6" t="s">
        <v>250</v>
      </c>
      <c r="D119" s="223"/>
      <c r="E119" s="224">
        <v>0.79500000000000004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157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6" t="s">
        <v>169</v>
      </c>
      <c r="D120" s="223"/>
      <c r="E120" s="224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157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6" t="s">
        <v>251</v>
      </c>
      <c r="D121" s="223"/>
      <c r="E121" s="224">
        <v>-1.456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157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6" t="s">
        <v>252</v>
      </c>
      <c r="D122" s="223"/>
      <c r="E122" s="224">
        <v>-1.1607000000000001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157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6" t="s">
        <v>186</v>
      </c>
      <c r="D123" s="223"/>
      <c r="E123" s="224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157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6" t="s">
        <v>253</v>
      </c>
      <c r="D124" s="223"/>
      <c r="E124" s="224">
        <v>1.6255999999999999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157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6" t="s">
        <v>254</v>
      </c>
      <c r="D125" s="223"/>
      <c r="E125" s="224">
        <v>2.0640000000000001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157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6" t="s">
        <v>174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157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6" t="s">
        <v>255</v>
      </c>
      <c r="D127" s="223"/>
      <c r="E127" s="224">
        <v>3.2016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157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6" t="s">
        <v>256</v>
      </c>
      <c r="D128" s="223"/>
      <c r="E128" s="224">
        <v>4.8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157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6" t="s">
        <v>239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157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6" t="s">
        <v>245</v>
      </c>
      <c r="D130" s="223"/>
      <c r="E130" s="224">
        <v>0.1825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157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6" t="s">
        <v>257</v>
      </c>
      <c r="D131" s="223"/>
      <c r="E131" s="224">
        <v>0.23050000000000001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157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6" t="s">
        <v>215</v>
      </c>
      <c r="D132" s="223"/>
      <c r="E132" s="224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157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6" t="s">
        <v>258</v>
      </c>
      <c r="D133" s="223"/>
      <c r="E133" s="224">
        <v>-24.186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157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6" t="s">
        <v>259</v>
      </c>
      <c r="D134" s="223"/>
      <c r="E134" s="224">
        <v>29.61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157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6" t="s">
        <v>239</v>
      </c>
      <c r="D135" s="223"/>
      <c r="E135" s="224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157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6" t="s">
        <v>260</v>
      </c>
      <c r="D136" s="223"/>
      <c r="E136" s="224">
        <v>0.29125000000000001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157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6" t="s">
        <v>261</v>
      </c>
      <c r="D137" s="223"/>
      <c r="E137" s="224">
        <v>0.79249999999999998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157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6" t="s">
        <v>262</v>
      </c>
      <c r="D138" s="223"/>
      <c r="E138" s="224">
        <v>0.23749999999999999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157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6" t="s">
        <v>263</v>
      </c>
      <c r="D139" s="223"/>
      <c r="E139" s="224">
        <v>1.125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157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6" t="s">
        <v>169</v>
      </c>
      <c r="D140" s="223"/>
      <c r="E140" s="224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157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6" t="s">
        <v>264</v>
      </c>
      <c r="D141" s="223"/>
      <c r="E141" s="224">
        <v>-1.84653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157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6" t="s">
        <v>265</v>
      </c>
      <c r="D142" s="223"/>
      <c r="E142" s="224">
        <v>-2.4224999999999999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157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6" t="s">
        <v>226</v>
      </c>
      <c r="D143" s="223"/>
      <c r="E143" s="224">
        <v>-1.6639999999999999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157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6" t="s">
        <v>217</v>
      </c>
      <c r="D144" s="223"/>
      <c r="E144" s="224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157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6" t="s">
        <v>266</v>
      </c>
      <c r="D145" s="223"/>
      <c r="E145" s="224">
        <v>26.628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157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6" t="s">
        <v>267</v>
      </c>
      <c r="D146" s="223"/>
      <c r="E146" s="224">
        <v>25.193999999999999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157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6" t="s">
        <v>239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157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6" t="s">
        <v>268</v>
      </c>
      <c r="D148" s="223"/>
      <c r="E148" s="224">
        <v>0.53249999999999997</v>
      </c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157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6" t="s">
        <v>269</v>
      </c>
      <c r="D149" s="223"/>
      <c r="E149" s="224">
        <v>0.78749999999999998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157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6" t="s">
        <v>169</v>
      </c>
      <c r="D150" s="223"/>
      <c r="E150" s="224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157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6" t="s">
        <v>270</v>
      </c>
      <c r="D151" s="223"/>
      <c r="E151" s="224">
        <v>-3.3547500000000001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157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6" t="s">
        <v>251</v>
      </c>
      <c r="D152" s="223"/>
      <c r="E152" s="224">
        <v>-1.456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157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6" t="s">
        <v>226</v>
      </c>
      <c r="D153" s="223"/>
      <c r="E153" s="224">
        <v>-1.6639999999999999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157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34">
        <v>11</v>
      </c>
      <c r="B154" s="235" t="s">
        <v>271</v>
      </c>
      <c r="C154" s="254" t="s">
        <v>272</v>
      </c>
      <c r="D154" s="236" t="s">
        <v>164</v>
      </c>
      <c r="E154" s="237">
        <v>14.55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15</v>
      </c>
      <c r="M154" s="239">
        <f>G154*(1+L154/100)</f>
        <v>0</v>
      </c>
      <c r="N154" s="239">
        <v>3.6069999999999998E-2</v>
      </c>
      <c r="O154" s="239">
        <f>ROUND(E154*N154,2)</f>
        <v>0.52</v>
      </c>
      <c r="P154" s="239">
        <v>0</v>
      </c>
      <c r="Q154" s="239">
        <f>ROUND(E154*P154,2)</f>
        <v>0</v>
      </c>
      <c r="R154" s="239" t="s">
        <v>150</v>
      </c>
      <c r="S154" s="239" t="s">
        <v>151</v>
      </c>
      <c r="T154" s="240" t="s">
        <v>151</v>
      </c>
      <c r="U154" s="222">
        <v>1.58036</v>
      </c>
      <c r="V154" s="222">
        <f>ROUND(E154*U154,2)</f>
        <v>22.99</v>
      </c>
      <c r="W154" s="222"/>
      <c r="X154" s="222" t="s">
        <v>152</v>
      </c>
      <c r="Y154" s="213"/>
      <c r="Z154" s="213"/>
      <c r="AA154" s="213"/>
      <c r="AB154" s="213"/>
      <c r="AC154" s="213"/>
      <c r="AD154" s="213"/>
      <c r="AE154" s="213"/>
      <c r="AF154" s="213"/>
      <c r="AG154" s="213" t="s">
        <v>153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5" t="s">
        <v>273</v>
      </c>
      <c r="D155" s="241"/>
      <c r="E155" s="241"/>
      <c r="F155" s="241"/>
      <c r="G155" s="241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155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6" t="s">
        <v>274</v>
      </c>
      <c r="D156" s="223"/>
      <c r="E156" s="224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157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6" t="s">
        <v>275</v>
      </c>
      <c r="D157" s="223"/>
      <c r="E157" s="224">
        <v>3.75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157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6" t="s">
        <v>276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157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6" t="s">
        <v>277</v>
      </c>
      <c r="D159" s="223"/>
      <c r="E159" s="224">
        <v>5.7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157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6" t="s">
        <v>278</v>
      </c>
      <c r="D160" s="223"/>
      <c r="E160" s="224">
        <v>5.0999999999999996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157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x14ac:dyDescent="0.2">
      <c r="A161" s="228" t="s">
        <v>145</v>
      </c>
      <c r="B161" s="229" t="s">
        <v>63</v>
      </c>
      <c r="C161" s="253" t="s">
        <v>64</v>
      </c>
      <c r="D161" s="230"/>
      <c r="E161" s="231"/>
      <c r="F161" s="232"/>
      <c r="G161" s="232">
        <f>SUMIF(AG162:AG169,"&lt;&gt;NOR",G162:G169)</f>
        <v>0</v>
      </c>
      <c r="H161" s="232"/>
      <c r="I161" s="232">
        <f>SUM(I162:I169)</f>
        <v>0</v>
      </c>
      <c r="J161" s="232"/>
      <c r="K161" s="232">
        <f>SUM(K162:K169)</f>
        <v>0</v>
      </c>
      <c r="L161" s="232"/>
      <c r="M161" s="232">
        <f>SUM(M162:M169)</f>
        <v>0</v>
      </c>
      <c r="N161" s="232"/>
      <c r="O161" s="232">
        <f>SUM(O162:O169)</f>
        <v>0.05</v>
      </c>
      <c r="P161" s="232"/>
      <c r="Q161" s="232">
        <f>SUM(Q162:Q169)</f>
        <v>0</v>
      </c>
      <c r="R161" s="232"/>
      <c r="S161" s="232"/>
      <c r="T161" s="233"/>
      <c r="U161" s="227"/>
      <c r="V161" s="227">
        <f>SUM(V162:V169)</f>
        <v>3.58</v>
      </c>
      <c r="W161" s="227"/>
      <c r="X161" s="227"/>
      <c r="AG161" t="s">
        <v>146</v>
      </c>
    </row>
    <row r="162" spans="1:60" ht="22.5" outlineLevel="1" x14ac:dyDescent="0.2">
      <c r="A162" s="234">
        <v>12</v>
      </c>
      <c r="B162" s="235" t="s">
        <v>279</v>
      </c>
      <c r="C162" s="254" t="s">
        <v>280</v>
      </c>
      <c r="D162" s="236" t="s">
        <v>281</v>
      </c>
      <c r="E162" s="237">
        <v>8.4149999999999991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15</v>
      </c>
      <c r="M162" s="239">
        <f>G162*(1+L162/100)</f>
        <v>0</v>
      </c>
      <c r="N162" s="239">
        <v>5.5100000000000001E-3</v>
      </c>
      <c r="O162" s="239">
        <f>ROUND(E162*N162,2)</f>
        <v>0.05</v>
      </c>
      <c r="P162" s="239">
        <v>0</v>
      </c>
      <c r="Q162" s="239">
        <f>ROUND(E162*P162,2)</f>
        <v>0</v>
      </c>
      <c r="R162" s="239" t="s">
        <v>165</v>
      </c>
      <c r="S162" s="239" t="s">
        <v>151</v>
      </c>
      <c r="T162" s="240" t="s">
        <v>151</v>
      </c>
      <c r="U162" s="222">
        <v>0.42499999999999999</v>
      </c>
      <c r="V162" s="222">
        <f>ROUND(E162*U162,2)</f>
        <v>3.58</v>
      </c>
      <c r="W162" s="222"/>
      <c r="X162" s="222" t="s">
        <v>152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153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2.5" outlineLevel="1" x14ac:dyDescent="0.2">
      <c r="A163" s="220"/>
      <c r="B163" s="221"/>
      <c r="C163" s="255" t="s">
        <v>282</v>
      </c>
      <c r="D163" s="241"/>
      <c r="E163" s="241"/>
      <c r="F163" s="241"/>
      <c r="G163" s="241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155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42" t="str">
        <f>C163</f>
        <v>a poloplastických hmot na montážní pěnu, zapravení omítky pod parapetem, těsnění spáry mezi parapetem a rámem okna, dodávka silikonu.</v>
      </c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6" t="s">
        <v>196</v>
      </c>
      <c r="D164" s="223"/>
      <c r="E164" s="224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157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6" t="s">
        <v>283</v>
      </c>
      <c r="D165" s="223"/>
      <c r="E165" s="224">
        <v>2.19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157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6" t="s">
        <v>284</v>
      </c>
      <c r="D166" s="223"/>
      <c r="E166" s="224">
        <v>1.43</v>
      </c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157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6" t="s">
        <v>285</v>
      </c>
      <c r="D167" s="223"/>
      <c r="E167" s="224">
        <v>2.13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157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6" t="s">
        <v>286</v>
      </c>
      <c r="D168" s="223"/>
      <c r="E168" s="224">
        <v>1.165</v>
      </c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157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6" t="s">
        <v>287</v>
      </c>
      <c r="D169" s="223"/>
      <c r="E169" s="224">
        <v>1.5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157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x14ac:dyDescent="0.2">
      <c r="A170" s="228" t="s">
        <v>145</v>
      </c>
      <c r="B170" s="229" t="s">
        <v>65</v>
      </c>
      <c r="C170" s="253" t="s">
        <v>66</v>
      </c>
      <c r="D170" s="230"/>
      <c r="E170" s="231"/>
      <c r="F170" s="232"/>
      <c r="G170" s="232">
        <f>SUMIF(AG171:AG188,"&lt;&gt;NOR",G171:G188)</f>
        <v>0</v>
      </c>
      <c r="H170" s="232"/>
      <c r="I170" s="232">
        <f>SUM(I171:I188)</f>
        <v>0</v>
      </c>
      <c r="J170" s="232"/>
      <c r="K170" s="232">
        <f>SUM(K171:K188)</f>
        <v>0</v>
      </c>
      <c r="L170" s="232"/>
      <c r="M170" s="232">
        <f>SUM(M171:M188)</f>
        <v>0</v>
      </c>
      <c r="N170" s="232"/>
      <c r="O170" s="232">
        <f>SUM(O171:O188)</f>
        <v>0.15</v>
      </c>
      <c r="P170" s="232"/>
      <c r="Q170" s="232">
        <f>SUM(Q171:Q188)</f>
        <v>0</v>
      </c>
      <c r="R170" s="232"/>
      <c r="S170" s="232"/>
      <c r="T170" s="233"/>
      <c r="U170" s="227"/>
      <c r="V170" s="227">
        <f>SUM(V171:V188)</f>
        <v>19.71</v>
      </c>
      <c r="W170" s="227"/>
      <c r="X170" s="227"/>
      <c r="AG170" t="s">
        <v>146</v>
      </c>
    </row>
    <row r="171" spans="1:60" outlineLevel="1" x14ac:dyDescent="0.2">
      <c r="A171" s="234">
        <v>13</v>
      </c>
      <c r="B171" s="235" t="s">
        <v>288</v>
      </c>
      <c r="C171" s="254" t="s">
        <v>289</v>
      </c>
      <c r="D171" s="236" t="s">
        <v>164</v>
      </c>
      <c r="E171" s="237">
        <v>92.1</v>
      </c>
      <c r="F171" s="238"/>
      <c r="G171" s="239">
        <f>ROUND(E171*F171,2)</f>
        <v>0</v>
      </c>
      <c r="H171" s="238"/>
      <c r="I171" s="239">
        <f>ROUND(E171*H171,2)</f>
        <v>0</v>
      </c>
      <c r="J171" s="238"/>
      <c r="K171" s="239">
        <f>ROUND(E171*J171,2)</f>
        <v>0</v>
      </c>
      <c r="L171" s="239">
        <v>15</v>
      </c>
      <c r="M171" s="239">
        <f>G171*(1+L171/100)</f>
        <v>0</v>
      </c>
      <c r="N171" s="239">
        <v>1.58E-3</v>
      </c>
      <c r="O171" s="239">
        <f>ROUND(E171*N171,2)</f>
        <v>0.15</v>
      </c>
      <c r="P171" s="239">
        <v>0</v>
      </c>
      <c r="Q171" s="239">
        <f>ROUND(E171*P171,2)</f>
        <v>0</v>
      </c>
      <c r="R171" s="239" t="s">
        <v>290</v>
      </c>
      <c r="S171" s="239" t="s">
        <v>151</v>
      </c>
      <c r="T171" s="240" t="s">
        <v>151</v>
      </c>
      <c r="U171" s="222">
        <v>0.214</v>
      </c>
      <c r="V171" s="222">
        <f>ROUND(E171*U171,2)</f>
        <v>19.71</v>
      </c>
      <c r="W171" s="222"/>
      <c r="X171" s="222" t="s">
        <v>152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153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6" t="s">
        <v>196</v>
      </c>
      <c r="D172" s="223"/>
      <c r="E172" s="224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157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6" t="s">
        <v>167</v>
      </c>
      <c r="D173" s="223"/>
      <c r="E173" s="224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157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6" t="s">
        <v>291</v>
      </c>
      <c r="D174" s="223"/>
      <c r="E174" s="224">
        <v>23.1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157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6" t="s">
        <v>207</v>
      </c>
      <c r="D175" s="223"/>
      <c r="E175" s="224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157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6" t="s">
        <v>208</v>
      </c>
      <c r="D176" s="223"/>
      <c r="E176" s="224">
        <v>12.2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157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6" t="s">
        <v>209</v>
      </c>
      <c r="D177" s="223"/>
      <c r="E177" s="224"/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157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6" t="s">
        <v>210</v>
      </c>
      <c r="D178" s="223"/>
      <c r="E178" s="224">
        <v>1.8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157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6" t="s">
        <v>211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157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6" t="s">
        <v>212</v>
      </c>
      <c r="D180" s="223"/>
      <c r="E180" s="224">
        <v>8.1999999999999993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157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20"/>
      <c r="B181" s="221"/>
      <c r="C181" s="256" t="s">
        <v>186</v>
      </c>
      <c r="D181" s="223"/>
      <c r="E181" s="224"/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157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6" t="s">
        <v>213</v>
      </c>
      <c r="D182" s="223"/>
      <c r="E182" s="224">
        <v>1.4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157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20"/>
      <c r="B183" s="221"/>
      <c r="C183" s="256" t="s">
        <v>174</v>
      </c>
      <c r="D183" s="223"/>
      <c r="E183" s="224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157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6" t="s">
        <v>214</v>
      </c>
      <c r="D184" s="223"/>
      <c r="E184" s="224">
        <v>6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157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6" t="s">
        <v>215</v>
      </c>
      <c r="D185" s="223"/>
      <c r="E185" s="224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157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6" t="s">
        <v>216</v>
      </c>
      <c r="D186" s="223"/>
      <c r="E186" s="224">
        <v>20.5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157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6" t="s">
        <v>217</v>
      </c>
      <c r="D187" s="223"/>
      <c r="E187" s="224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157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6" t="s">
        <v>218</v>
      </c>
      <c r="D188" s="223"/>
      <c r="E188" s="224">
        <v>18.899999999999999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157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x14ac:dyDescent="0.2">
      <c r="A189" s="228" t="s">
        <v>145</v>
      </c>
      <c r="B189" s="229" t="s">
        <v>67</v>
      </c>
      <c r="C189" s="253" t="s">
        <v>68</v>
      </c>
      <c r="D189" s="230"/>
      <c r="E189" s="231"/>
      <c r="F189" s="232"/>
      <c r="G189" s="232">
        <f>SUMIF(AG190:AG225,"&lt;&gt;NOR",G190:G225)</f>
        <v>0</v>
      </c>
      <c r="H189" s="232"/>
      <c r="I189" s="232">
        <f>SUM(I190:I225)</f>
        <v>0</v>
      </c>
      <c r="J189" s="232"/>
      <c r="K189" s="232">
        <f>SUM(K190:K225)</f>
        <v>0</v>
      </c>
      <c r="L189" s="232"/>
      <c r="M189" s="232">
        <f>SUM(M190:M225)</f>
        <v>0</v>
      </c>
      <c r="N189" s="232"/>
      <c r="O189" s="232">
        <f>SUM(O190:O225)</f>
        <v>0.01</v>
      </c>
      <c r="P189" s="232"/>
      <c r="Q189" s="232">
        <f>SUM(Q190:Q225)</f>
        <v>1.5</v>
      </c>
      <c r="R189" s="232"/>
      <c r="S189" s="232"/>
      <c r="T189" s="233"/>
      <c r="U189" s="227"/>
      <c r="V189" s="227">
        <f>SUM(V190:V225)</f>
        <v>33.800000000000004</v>
      </c>
      <c r="W189" s="227"/>
      <c r="X189" s="227"/>
      <c r="AG189" t="s">
        <v>146</v>
      </c>
    </row>
    <row r="190" spans="1:60" ht="56.25" outlineLevel="1" x14ac:dyDescent="0.2">
      <c r="A190" s="234">
        <v>14</v>
      </c>
      <c r="B190" s="235" t="s">
        <v>292</v>
      </c>
      <c r="C190" s="254" t="s">
        <v>293</v>
      </c>
      <c r="D190" s="236" t="s">
        <v>164</v>
      </c>
      <c r="E190" s="237">
        <v>98.3</v>
      </c>
      <c r="F190" s="238"/>
      <c r="G190" s="239">
        <f>ROUND(E190*F190,2)</f>
        <v>0</v>
      </c>
      <c r="H190" s="238"/>
      <c r="I190" s="239">
        <f>ROUND(E190*H190,2)</f>
        <v>0</v>
      </c>
      <c r="J190" s="238"/>
      <c r="K190" s="239">
        <f>ROUND(E190*J190,2)</f>
        <v>0</v>
      </c>
      <c r="L190" s="239">
        <v>15</v>
      </c>
      <c r="M190" s="239">
        <f>G190*(1+L190/100)</f>
        <v>0</v>
      </c>
      <c r="N190" s="239">
        <v>4.0000000000000003E-5</v>
      </c>
      <c r="O190" s="239">
        <f>ROUND(E190*N190,2)</f>
        <v>0</v>
      </c>
      <c r="P190" s="239">
        <v>0</v>
      </c>
      <c r="Q190" s="239">
        <f>ROUND(E190*P190,2)</f>
        <v>0</v>
      </c>
      <c r="R190" s="239" t="s">
        <v>165</v>
      </c>
      <c r="S190" s="239" t="s">
        <v>151</v>
      </c>
      <c r="T190" s="240" t="s">
        <v>151</v>
      </c>
      <c r="U190" s="222">
        <v>0.308</v>
      </c>
      <c r="V190" s="222">
        <f>ROUND(E190*U190,2)</f>
        <v>30.28</v>
      </c>
      <c r="W190" s="222"/>
      <c r="X190" s="222" t="s">
        <v>152</v>
      </c>
      <c r="Y190" s="213"/>
      <c r="Z190" s="213"/>
      <c r="AA190" s="213"/>
      <c r="AB190" s="213"/>
      <c r="AC190" s="213"/>
      <c r="AD190" s="213"/>
      <c r="AE190" s="213"/>
      <c r="AF190" s="213"/>
      <c r="AG190" s="213" t="s">
        <v>153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6" t="s">
        <v>196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157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6" t="s">
        <v>167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157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6" t="s">
        <v>291</v>
      </c>
      <c r="D193" s="223"/>
      <c r="E193" s="224">
        <v>23.1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157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6" t="s">
        <v>207</v>
      </c>
      <c r="D194" s="223"/>
      <c r="E194" s="224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157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6" t="s">
        <v>208</v>
      </c>
      <c r="D195" s="223"/>
      <c r="E195" s="224">
        <v>12.2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157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6" t="s">
        <v>209</v>
      </c>
      <c r="D196" s="223"/>
      <c r="E196" s="224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157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6" t="s">
        <v>210</v>
      </c>
      <c r="D197" s="223"/>
      <c r="E197" s="224">
        <v>1.8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157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6" t="s">
        <v>211</v>
      </c>
      <c r="D198" s="223"/>
      <c r="E198" s="224"/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157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6" t="s">
        <v>212</v>
      </c>
      <c r="D199" s="223"/>
      <c r="E199" s="224">
        <v>8.1999999999999993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157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6" t="s">
        <v>186</v>
      </c>
      <c r="D200" s="223"/>
      <c r="E200" s="224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157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20"/>
      <c r="B201" s="221"/>
      <c r="C201" s="256" t="s">
        <v>213</v>
      </c>
      <c r="D201" s="223"/>
      <c r="E201" s="224">
        <v>1.4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157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6" t="s">
        <v>174</v>
      </c>
      <c r="D202" s="223"/>
      <c r="E202" s="224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157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6" t="s">
        <v>214</v>
      </c>
      <c r="D203" s="223"/>
      <c r="E203" s="224">
        <v>6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157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6" t="s">
        <v>215</v>
      </c>
      <c r="D204" s="223"/>
      <c r="E204" s="224"/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157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6" t="s">
        <v>216</v>
      </c>
      <c r="D205" s="223"/>
      <c r="E205" s="224">
        <v>20.5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157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6" t="s">
        <v>217</v>
      </c>
      <c r="D206" s="223"/>
      <c r="E206" s="224"/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157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20"/>
      <c r="B207" s="221"/>
      <c r="C207" s="256" t="s">
        <v>218</v>
      </c>
      <c r="D207" s="223"/>
      <c r="E207" s="224">
        <v>18.899999999999999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157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6" t="s">
        <v>294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157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6" t="s">
        <v>295</v>
      </c>
      <c r="D209" s="223"/>
      <c r="E209" s="224">
        <v>3.8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157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6" t="s">
        <v>296</v>
      </c>
      <c r="D210" s="223"/>
      <c r="E210" s="224"/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157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6" t="s">
        <v>297</v>
      </c>
      <c r="D211" s="223"/>
      <c r="E211" s="224">
        <v>2.4</v>
      </c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157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2.5" outlineLevel="1" x14ac:dyDescent="0.2">
      <c r="A212" s="234">
        <v>15</v>
      </c>
      <c r="B212" s="235" t="s">
        <v>298</v>
      </c>
      <c r="C212" s="254" t="s">
        <v>299</v>
      </c>
      <c r="D212" s="236" t="s">
        <v>281</v>
      </c>
      <c r="E212" s="237">
        <v>1.016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15</v>
      </c>
      <c r="M212" s="239">
        <f>G212*(1+L212/100)</f>
        <v>0</v>
      </c>
      <c r="N212" s="239">
        <v>8.7600000000000004E-3</v>
      </c>
      <c r="O212" s="239">
        <f>ROUND(E212*N212,2)</f>
        <v>0.01</v>
      </c>
      <c r="P212" s="239">
        <v>0</v>
      </c>
      <c r="Q212" s="239">
        <f>ROUND(E212*P212,2)</f>
        <v>0</v>
      </c>
      <c r="R212" s="239" t="s">
        <v>165</v>
      </c>
      <c r="S212" s="239" t="s">
        <v>151</v>
      </c>
      <c r="T212" s="240" t="s">
        <v>151</v>
      </c>
      <c r="U212" s="222">
        <v>0.55900000000000005</v>
      </c>
      <c r="V212" s="222">
        <f>ROUND(E212*U212,2)</f>
        <v>0.56999999999999995</v>
      </c>
      <c r="W212" s="222"/>
      <c r="X212" s="222" t="s">
        <v>152</v>
      </c>
      <c r="Y212" s="213"/>
      <c r="Z212" s="213"/>
      <c r="AA212" s="213"/>
      <c r="AB212" s="213"/>
      <c r="AC212" s="213"/>
      <c r="AD212" s="213"/>
      <c r="AE212" s="213"/>
      <c r="AF212" s="213"/>
      <c r="AG212" s="213" t="s">
        <v>153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57" t="s">
        <v>755</v>
      </c>
      <c r="D213" s="243"/>
      <c r="E213" s="243"/>
      <c r="F213" s="243"/>
      <c r="G213" s="243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181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8" t="s">
        <v>300</v>
      </c>
      <c r="D214" s="244"/>
      <c r="E214" s="244"/>
      <c r="F214" s="244"/>
      <c r="G214" s="244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181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8" t="s">
        <v>301</v>
      </c>
      <c r="D215" s="244"/>
      <c r="E215" s="244"/>
      <c r="F215" s="244"/>
      <c r="G215" s="244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181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8" t="s">
        <v>184</v>
      </c>
      <c r="D216" s="244"/>
      <c r="E216" s="244"/>
      <c r="F216" s="244"/>
      <c r="G216" s="244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181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42" t="str">
        <f>C216</f>
        <v>- standardního tmelení Q2, to je: základní tmelení Q1+ dodatečné tmelení (tmelení najemno) a případné přebroušení.</v>
      </c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6" t="s">
        <v>302</v>
      </c>
      <c r="D217" s="223"/>
      <c r="E217" s="224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157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6" t="s">
        <v>186</v>
      </c>
      <c r="D218" s="223"/>
      <c r="E218" s="224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157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20"/>
      <c r="B219" s="221"/>
      <c r="C219" s="256" t="s">
        <v>303</v>
      </c>
      <c r="D219" s="223"/>
      <c r="E219" s="224">
        <v>1.016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157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34">
        <v>16</v>
      </c>
      <c r="B220" s="235" t="s">
        <v>304</v>
      </c>
      <c r="C220" s="254" t="s">
        <v>305</v>
      </c>
      <c r="D220" s="236" t="s">
        <v>164</v>
      </c>
      <c r="E220" s="237">
        <v>196.6</v>
      </c>
      <c r="F220" s="238"/>
      <c r="G220" s="239">
        <f>ROUND(E220*F220,2)</f>
        <v>0</v>
      </c>
      <c r="H220" s="238"/>
      <c r="I220" s="239">
        <f>ROUND(E220*H220,2)</f>
        <v>0</v>
      </c>
      <c r="J220" s="238"/>
      <c r="K220" s="239">
        <f>ROUND(E220*J220,2)</f>
        <v>0</v>
      </c>
      <c r="L220" s="239">
        <v>15</v>
      </c>
      <c r="M220" s="239">
        <f>G220*(1+L220/100)</f>
        <v>0</v>
      </c>
      <c r="N220" s="239">
        <v>0</v>
      </c>
      <c r="O220" s="239">
        <f>ROUND(E220*N220,2)</f>
        <v>0</v>
      </c>
      <c r="P220" s="239">
        <v>0</v>
      </c>
      <c r="Q220" s="239">
        <f>ROUND(E220*P220,2)</f>
        <v>0</v>
      </c>
      <c r="R220" s="239"/>
      <c r="S220" s="239" t="s">
        <v>179</v>
      </c>
      <c r="T220" s="240" t="s">
        <v>306</v>
      </c>
      <c r="U220" s="222">
        <v>1.4999999999999999E-2</v>
      </c>
      <c r="V220" s="222">
        <f>ROUND(E220*U220,2)</f>
        <v>2.95</v>
      </c>
      <c r="W220" s="222"/>
      <c r="X220" s="222" t="s">
        <v>152</v>
      </c>
      <c r="Y220" s="213"/>
      <c r="Z220" s="213"/>
      <c r="AA220" s="213"/>
      <c r="AB220" s="213"/>
      <c r="AC220" s="213"/>
      <c r="AD220" s="213"/>
      <c r="AE220" s="213"/>
      <c r="AF220" s="213"/>
      <c r="AG220" s="213" t="s">
        <v>153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6" t="s">
        <v>196</v>
      </c>
      <c r="D221" s="223"/>
      <c r="E221" s="224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157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6" t="s">
        <v>307</v>
      </c>
      <c r="D222" s="223"/>
      <c r="E222" s="224">
        <v>196.6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157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34">
        <v>17</v>
      </c>
      <c r="B223" s="235" t="s">
        <v>308</v>
      </c>
      <c r="C223" s="254" t="s">
        <v>309</v>
      </c>
      <c r="D223" s="236" t="s">
        <v>310</v>
      </c>
      <c r="E223" s="237">
        <v>1</v>
      </c>
      <c r="F223" s="238"/>
      <c r="G223" s="239">
        <f>ROUND(E223*F223,2)</f>
        <v>0</v>
      </c>
      <c r="H223" s="238"/>
      <c r="I223" s="239">
        <f>ROUND(E223*H223,2)</f>
        <v>0</v>
      </c>
      <c r="J223" s="238"/>
      <c r="K223" s="239">
        <f>ROUND(E223*J223,2)</f>
        <v>0</v>
      </c>
      <c r="L223" s="239">
        <v>15</v>
      </c>
      <c r="M223" s="239">
        <f>G223*(1+L223/100)</f>
        <v>0</v>
      </c>
      <c r="N223" s="239">
        <v>0</v>
      </c>
      <c r="O223" s="239">
        <f>ROUND(E223*N223,2)</f>
        <v>0</v>
      </c>
      <c r="P223" s="239">
        <v>1.5</v>
      </c>
      <c r="Q223" s="239">
        <f>ROUND(E223*P223,2)</f>
        <v>1.5</v>
      </c>
      <c r="R223" s="239"/>
      <c r="S223" s="239" t="s">
        <v>179</v>
      </c>
      <c r="T223" s="240" t="s">
        <v>180</v>
      </c>
      <c r="U223" s="222">
        <v>0</v>
      </c>
      <c r="V223" s="222">
        <f>ROUND(E223*U223,2)</f>
        <v>0</v>
      </c>
      <c r="W223" s="222"/>
      <c r="X223" s="222" t="s">
        <v>152</v>
      </c>
      <c r="Y223" s="213"/>
      <c r="Z223" s="213"/>
      <c r="AA223" s="213"/>
      <c r="AB223" s="213"/>
      <c r="AC223" s="213"/>
      <c r="AD223" s="213"/>
      <c r="AE223" s="213"/>
      <c r="AF223" s="213"/>
      <c r="AG223" s="213" t="s">
        <v>153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6" t="s">
        <v>311</v>
      </c>
      <c r="D224" s="223"/>
      <c r="E224" s="224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157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6" t="s">
        <v>312</v>
      </c>
      <c r="D225" s="223"/>
      <c r="E225" s="224">
        <v>1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157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x14ac:dyDescent="0.2">
      <c r="A226" s="228" t="s">
        <v>145</v>
      </c>
      <c r="B226" s="229" t="s">
        <v>69</v>
      </c>
      <c r="C226" s="253" t="s">
        <v>70</v>
      </c>
      <c r="D226" s="230"/>
      <c r="E226" s="231"/>
      <c r="F226" s="232"/>
      <c r="G226" s="232">
        <f>SUMIF(AG227:AG379,"&lt;&gt;NOR",G227:G379)</f>
        <v>0</v>
      </c>
      <c r="H226" s="232"/>
      <c r="I226" s="232">
        <f>SUM(I227:I379)</f>
        <v>0</v>
      </c>
      <c r="J226" s="232"/>
      <c r="K226" s="232">
        <f>SUM(K227:K379)</f>
        <v>0</v>
      </c>
      <c r="L226" s="232"/>
      <c r="M226" s="232">
        <f>SUM(M227:M379)</f>
        <v>0</v>
      </c>
      <c r="N226" s="232"/>
      <c r="O226" s="232">
        <f>SUM(O227:O379)</f>
        <v>0.02</v>
      </c>
      <c r="P226" s="232"/>
      <c r="Q226" s="232">
        <f>SUM(Q227:Q379)</f>
        <v>9.9400000000000013</v>
      </c>
      <c r="R226" s="232"/>
      <c r="S226" s="232"/>
      <c r="T226" s="233"/>
      <c r="U226" s="227"/>
      <c r="V226" s="227">
        <f>SUM(V227:V379)</f>
        <v>79.47</v>
      </c>
      <c r="W226" s="227"/>
      <c r="X226" s="227"/>
      <c r="AG226" t="s">
        <v>146</v>
      </c>
    </row>
    <row r="227" spans="1:60" outlineLevel="1" x14ac:dyDescent="0.2">
      <c r="A227" s="234">
        <v>18</v>
      </c>
      <c r="B227" s="235" t="s">
        <v>313</v>
      </c>
      <c r="C227" s="254" t="s">
        <v>314</v>
      </c>
      <c r="D227" s="236" t="s">
        <v>164</v>
      </c>
      <c r="E227" s="237">
        <v>13.1</v>
      </c>
      <c r="F227" s="238"/>
      <c r="G227" s="239">
        <f>ROUND(E227*F227,2)</f>
        <v>0</v>
      </c>
      <c r="H227" s="238"/>
      <c r="I227" s="239">
        <f>ROUND(E227*H227,2)</f>
        <v>0</v>
      </c>
      <c r="J227" s="238"/>
      <c r="K227" s="239">
        <f>ROUND(E227*J227,2)</f>
        <v>0</v>
      </c>
      <c r="L227" s="239">
        <v>15</v>
      </c>
      <c r="M227" s="239">
        <f>G227*(1+L227/100)</f>
        <v>0</v>
      </c>
      <c r="N227" s="239">
        <v>0</v>
      </c>
      <c r="O227" s="239">
        <f>ROUND(E227*N227,2)</f>
        <v>0</v>
      </c>
      <c r="P227" s="239">
        <v>0.02</v>
      </c>
      <c r="Q227" s="239">
        <f>ROUND(E227*P227,2)</f>
        <v>0.26</v>
      </c>
      <c r="R227" s="239" t="s">
        <v>315</v>
      </c>
      <c r="S227" s="239" t="s">
        <v>151</v>
      </c>
      <c r="T227" s="240" t="s">
        <v>151</v>
      </c>
      <c r="U227" s="222">
        <v>7.8E-2</v>
      </c>
      <c r="V227" s="222">
        <f>ROUND(E227*U227,2)</f>
        <v>1.02</v>
      </c>
      <c r="W227" s="222"/>
      <c r="X227" s="222" t="s">
        <v>152</v>
      </c>
      <c r="Y227" s="213"/>
      <c r="Z227" s="213"/>
      <c r="AA227" s="213"/>
      <c r="AB227" s="213"/>
      <c r="AC227" s="213"/>
      <c r="AD227" s="213"/>
      <c r="AE227" s="213"/>
      <c r="AF227" s="213"/>
      <c r="AG227" s="213" t="s">
        <v>153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5" t="s">
        <v>316</v>
      </c>
      <c r="D228" s="241"/>
      <c r="E228" s="241"/>
      <c r="F228" s="241"/>
      <c r="G228" s="241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155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6" t="s">
        <v>317</v>
      </c>
      <c r="D229" s="223"/>
      <c r="E229" s="224"/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157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6" t="s">
        <v>318</v>
      </c>
      <c r="D230" s="223"/>
      <c r="E230" s="224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157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6" t="s">
        <v>213</v>
      </c>
      <c r="D231" s="223"/>
      <c r="E231" s="224">
        <v>1.4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157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6" t="s">
        <v>319</v>
      </c>
      <c r="D232" s="223"/>
      <c r="E232" s="224"/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157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6" t="s">
        <v>214</v>
      </c>
      <c r="D233" s="223"/>
      <c r="E233" s="224">
        <v>6</v>
      </c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157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6" t="s">
        <v>320</v>
      </c>
      <c r="D234" s="223"/>
      <c r="E234" s="224"/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157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6" t="s">
        <v>321</v>
      </c>
      <c r="D235" s="223"/>
      <c r="E235" s="224">
        <v>3.2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157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20"/>
      <c r="B236" s="221"/>
      <c r="C236" s="256" t="s">
        <v>322</v>
      </c>
      <c r="D236" s="223"/>
      <c r="E236" s="224"/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157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6" t="s">
        <v>323</v>
      </c>
      <c r="D237" s="223"/>
      <c r="E237" s="224">
        <v>2.5</v>
      </c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157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34">
        <v>19</v>
      </c>
      <c r="B238" s="235" t="s">
        <v>324</v>
      </c>
      <c r="C238" s="254" t="s">
        <v>325</v>
      </c>
      <c r="D238" s="236" t="s">
        <v>281</v>
      </c>
      <c r="E238" s="237">
        <v>11.664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15</v>
      </c>
      <c r="M238" s="239">
        <f>G238*(1+L238/100)</f>
        <v>0</v>
      </c>
      <c r="N238" s="239">
        <v>0</v>
      </c>
      <c r="O238" s="239">
        <f>ROUND(E238*N238,2)</f>
        <v>0</v>
      </c>
      <c r="P238" s="239">
        <v>4.0000000000000002E-4</v>
      </c>
      <c r="Q238" s="239">
        <f>ROUND(E238*P238,2)</f>
        <v>0</v>
      </c>
      <c r="R238" s="239" t="s">
        <v>315</v>
      </c>
      <c r="S238" s="239" t="s">
        <v>151</v>
      </c>
      <c r="T238" s="240" t="s">
        <v>151</v>
      </c>
      <c r="U238" s="222">
        <v>7.0000000000000007E-2</v>
      </c>
      <c r="V238" s="222">
        <f>ROUND(E238*U238,2)</f>
        <v>0.82</v>
      </c>
      <c r="W238" s="222"/>
      <c r="X238" s="222" t="s">
        <v>152</v>
      </c>
      <c r="Y238" s="213"/>
      <c r="Z238" s="213"/>
      <c r="AA238" s="213"/>
      <c r="AB238" s="213"/>
      <c r="AC238" s="213"/>
      <c r="AD238" s="213"/>
      <c r="AE238" s="213"/>
      <c r="AF238" s="213"/>
      <c r="AG238" s="213" t="s">
        <v>153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6" t="s">
        <v>317</v>
      </c>
      <c r="D239" s="223"/>
      <c r="E239" s="224"/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157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20"/>
      <c r="B240" s="221"/>
      <c r="C240" s="256" t="s">
        <v>186</v>
      </c>
      <c r="D240" s="223"/>
      <c r="E240" s="224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157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6" t="s">
        <v>326</v>
      </c>
      <c r="D241" s="223"/>
      <c r="E241" s="224">
        <v>2.58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157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6" t="s">
        <v>327</v>
      </c>
      <c r="D242" s="223"/>
      <c r="E242" s="224">
        <v>2.032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157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6" t="s">
        <v>169</v>
      </c>
      <c r="D243" s="223"/>
      <c r="E243" s="224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157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6" t="s">
        <v>328</v>
      </c>
      <c r="D244" s="223"/>
      <c r="E244" s="224">
        <v>-0.6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157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6" t="s">
        <v>329</v>
      </c>
      <c r="D245" s="223"/>
      <c r="E245" s="224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157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6" t="s">
        <v>330</v>
      </c>
      <c r="D246" s="223"/>
      <c r="E246" s="224">
        <v>1.4279999999999999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157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6" t="s">
        <v>331</v>
      </c>
      <c r="D247" s="223"/>
      <c r="E247" s="224">
        <v>2.8279999999999998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157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6" t="s">
        <v>332</v>
      </c>
      <c r="D248" s="223"/>
      <c r="E248" s="224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157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6" t="s">
        <v>333</v>
      </c>
      <c r="D249" s="223"/>
      <c r="E249" s="224">
        <v>2.2250000000000001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157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6" t="s">
        <v>334</v>
      </c>
      <c r="D250" s="223"/>
      <c r="E250" s="224">
        <v>1.171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157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34">
        <v>20</v>
      </c>
      <c r="B251" s="235" t="s">
        <v>335</v>
      </c>
      <c r="C251" s="254" t="s">
        <v>336</v>
      </c>
      <c r="D251" s="236" t="s">
        <v>337</v>
      </c>
      <c r="E251" s="237">
        <v>1</v>
      </c>
      <c r="F251" s="238"/>
      <c r="G251" s="239">
        <f>ROUND(E251*F251,2)</f>
        <v>0</v>
      </c>
      <c r="H251" s="238"/>
      <c r="I251" s="239">
        <f>ROUND(E251*H251,2)</f>
        <v>0</v>
      </c>
      <c r="J251" s="238"/>
      <c r="K251" s="239">
        <f>ROUND(E251*J251,2)</f>
        <v>0</v>
      </c>
      <c r="L251" s="239">
        <v>15</v>
      </c>
      <c r="M251" s="239">
        <f>G251*(1+L251/100)</f>
        <v>0</v>
      </c>
      <c r="N251" s="239">
        <v>0</v>
      </c>
      <c r="O251" s="239">
        <f>ROUND(E251*N251,2)</f>
        <v>0</v>
      </c>
      <c r="P251" s="239">
        <v>0</v>
      </c>
      <c r="Q251" s="239">
        <f>ROUND(E251*P251,2)</f>
        <v>0</v>
      </c>
      <c r="R251" s="239" t="s">
        <v>315</v>
      </c>
      <c r="S251" s="239" t="s">
        <v>151</v>
      </c>
      <c r="T251" s="240" t="s">
        <v>151</v>
      </c>
      <c r="U251" s="222">
        <v>0.03</v>
      </c>
      <c r="V251" s="222">
        <f>ROUND(E251*U251,2)</f>
        <v>0.03</v>
      </c>
      <c r="W251" s="222"/>
      <c r="X251" s="222" t="s">
        <v>152</v>
      </c>
      <c r="Y251" s="213"/>
      <c r="Z251" s="213"/>
      <c r="AA251" s="213"/>
      <c r="AB251" s="213"/>
      <c r="AC251" s="213"/>
      <c r="AD251" s="213"/>
      <c r="AE251" s="213"/>
      <c r="AF251" s="213"/>
      <c r="AG251" s="213" t="s">
        <v>153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5" t="s">
        <v>338</v>
      </c>
      <c r="D252" s="241"/>
      <c r="E252" s="241"/>
      <c r="F252" s="241"/>
      <c r="G252" s="241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155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6" t="s">
        <v>339</v>
      </c>
      <c r="D253" s="223"/>
      <c r="E253" s="224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157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6" t="s">
        <v>186</v>
      </c>
      <c r="D254" s="223"/>
      <c r="E254" s="224"/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157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6" t="s">
        <v>312</v>
      </c>
      <c r="D255" s="223"/>
      <c r="E255" s="224">
        <v>1</v>
      </c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157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34">
        <v>21</v>
      </c>
      <c r="B256" s="235" t="s">
        <v>340</v>
      </c>
      <c r="C256" s="254" t="s">
        <v>341</v>
      </c>
      <c r="D256" s="236" t="s">
        <v>337</v>
      </c>
      <c r="E256" s="237">
        <v>9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15</v>
      </c>
      <c r="M256" s="239">
        <f>G256*(1+L256/100)</f>
        <v>0</v>
      </c>
      <c r="N256" s="239">
        <v>0</v>
      </c>
      <c r="O256" s="239">
        <f>ROUND(E256*N256,2)</f>
        <v>0</v>
      </c>
      <c r="P256" s="239">
        <v>0</v>
      </c>
      <c r="Q256" s="239">
        <f>ROUND(E256*P256,2)</f>
        <v>0</v>
      </c>
      <c r="R256" s="239" t="s">
        <v>315</v>
      </c>
      <c r="S256" s="239" t="s">
        <v>151</v>
      </c>
      <c r="T256" s="240" t="s">
        <v>151</v>
      </c>
      <c r="U256" s="222">
        <v>0.05</v>
      </c>
      <c r="V256" s="222">
        <f>ROUND(E256*U256,2)</f>
        <v>0.45</v>
      </c>
      <c r="W256" s="222"/>
      <c r="X256" s="222" t="s">
        <v>152</v>
      </c>
      <c r="Y256" s="213"/>
      <c r="Z256" s="213"/>
      <c r="AA256" s="213"/>
      <c r="AB256" s="213"/>
      <c r="AC256" s="213"/>
      <c r="AD256" s="213"/>
      <c r="AE256" s="213"/>
      <c r="AF256" s="213"/>
      <c r="AG256" s="213" t="s">
        <v>153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20"/>
      <c r="B257" s="221"/>
      <c r="C257" s="255" t="s">
        <v>338</v>
      </c>
      <c r="D257" s="241"/>
      <c r="E257" s="241"/>
      <c r="F257" s="241"/>
      <c r="G257" s="241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155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6" t="s">
        <v>342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157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6" t="s">
        <v>343</v>
      </c>
      <c r="D259" s="223"/>
      <c r="E259" s="224">
        <v>8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157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20"/>
      <c r="B260" s="221"/>
      <c r="C260" s="256" t="s">
        <v>344</v>
      </c>
      <c r="D260" s="223"/>
      <c r="E260" s="224"/>
      <c r="F260" s="222"/>
      <c r="G260" s="222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3"/>
      <c r="Z260" s="213"/>
      <c r="AA260" s="213"/>
      <c r="AB260" s="213"/>
      <c r="AC260" s="213"/>
      <c r="AD260" s="213"/>
      <c r="AE260" s="213"/>
      <c r="AF260" s="213"/>
      <c r="AG260" s="213" t="s">
        <v>157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6" t="s">
        <v>312</v>
      </c>
      <c r="D261" s="223"/>
      <c r="E261" s="224">
        <v>1</v>
      </c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157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34">
        <v>22</v>
      </c>
      <c r="B262" s="235" t="s">
        <v>345</v>
      </c>
      <c r="C262" s="254" t="s">
        <v>346</v>
      </c>
      <c r="D262" s="236" t="s">
        <v>164</v>
      </c>
      <c r="E262" s="237">
        <v>0.308</v>
      </c>
      <c r="F262" s="238"/>
      <c r="G262" s="239">
        <f>ROUND(E262*F262,2)</f>
        <v>0</v>
      </c>
      <c r="H262" s="238"/>
      <c r="I262" s="239">
        <f>ROUND(E262*H262,2)</f>
        <v>0</v>
      </c>
      <c r="J262" s="238"/>
      <c r="K262" s="239">
        <f>ROUND(E262*J262,2)</f>
        <v>0</v>
      </c>
      <c r="L262" s="239">
        <v>15</v>
      </c>
      <c r="M262" s="239">
        <f>G262*(1+L262/100)</f>
        <v>0</v>
      </c>
      <c r="N262" s="239">
        <v>2.1900000000000001E-3</v>
      </c>
      <c r="O262" s="239">
        <f>ROUND(E262*N262,2)</f>
        <v>0</v>
      </c>
      <c r="P262" s="239">
        <v>7.4999999999999997E-2</v>
      </c>
      <c r="Q262" s="239">
        <f>ROUND(E262*P262,2)</f>
        <v>0.02</v>
      </c>
      <c r="R262" s="239" t="s">
        <v>315</v>
      </c>
      <c r="S262" s="239" t="s">
        <v>151</v>
      </c>
      <c r="T262" s="240" t="s">
        <v>151</v>
      </c>
      <c r="U262" s="222">
        <v>0.95499999999999996</v>
      </c>
      <c r="V262" s="222">
        <f>ROUND(E262*U262,2)</f>
        <v>0.28999999999999998</v>
      </c>
      <c r="W262" s="222"/>
      <c r="X262" s="222" t="s">
        <v>152</v>
      </c>
      <c r="Y262" s="213"/>
      <c r="Z262" s="213"/>
      <c r="AA262" s="213"/>
      <c r="AB262" s="213"/>
      <c r="AC262" s="213"/>
      <c r="AD262" s="213"/>
      <c r="AE262" s="213"/>
      <c r="AF262" s="213"/>
      <c r="AG262" s="213" t="s">
        <v>153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5" t="s">
        <v>347</v>
      </c>
      <c r="D263" s="241"/>
      <c r="E263" s="241"/>
      <c r="F263" s="241"/>
      <c r="G263" s="241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155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6" t="s">
        <v>339</v>
      </c>
      <c r="D264" s="223"/>
      <c r="E264" s="224"/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157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6" t="s">
        <v>186</v>
      </c>
      <c r="D265" s="223"/>
      <c r="E265" s="224"/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157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6" t="s">
        <v>158</v>
      </c>
      <c r="D266" s="223"/>
      <c r="E266" s="224">
        <v>0.308</v>
      </c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157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34">
        <v>23</v>
      </c>
      <c r="B267" s="235" t="s">
        <v>348</v>
      </c>
      <c r="C267" s="254" t="s">
        <v>349</v>
      </c>
      <c r="D267" s="236" t="s">
        <v>164</v>
      </c>
      <c r="E267" s="237">
        <v>1.6639999999999999</v>
      </c>
      <c r="F267" s="238"/>
      <c r="G267" s="239">
        <f>ROUND(E267*F267,2)</f>
        <v>0</v>
      </c>
      <c r="H267" s="238"/>
      <c r="I267" s="239">
        <f>ROUND(E267*H267,2)</f>
        <v>0</v>
      </c>
      <c r="J267" s="238"/>
      <c r="K267" s="239">
        <f>ROUND(E267*J267,2)</f>
        <v>0</v>
      </c>
      <c r="L267" s="239">
        <v>15</v>
      </c>
      <c r="M267" s="239">
        <f>G267*(1+L267/100)</f>
        <v>0</v>
      </c>
      <c r="N267" s="239">
        <v>1.17E-3</v>
      </c>
      <c r="O267" s="239">
        <f>ROUND(E267*N267,2)</f>
        <v>0</v>
      </c>
      <c r="P267" s="239">
        <v>8.7999999999999995E-2</v>
      </c>
      <c r="Q267" s="239">
        <f>ROUND(E267*P267,2)</f>
        <v>0.15</v>
      </c>
      <c r="R267" s="239" t="s">
        <v>315</v>
      </c>
      <c r="S267" s="239" t="s">
        <v>151</v>
      </c>
      <c r="T267" s="240" t="s">
        <v>151</v>
      </c>
      <c r="U267" s="222">
        <v>0.55600000000000005</v>
      </c>
      <c r="V267" s="222">
        <f>ROUND(E267*U267,2)</f>
        <v>0.93</v>
      </c>
      <c r="W267" s="222"/>
      <c r="X267" s="222" t="s">
        <v>152</v>
      </c>
      <c r="Y267" s="213"/>
      <c r="Z267" s="213"/>
      <c r="AA267" s="213"/>
      <c r="AB267" s="213"/>
      <c r="AC267" s="213"/>
      <c r="AD267" s="213"/>
      <c r="AE267" s="213"/>
      <c r="AF267" s="213"/>
      <c r="AG267" s="213" t="s">
        <v>153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5" t="s">
        <v>347</v>
      </c>
      <c r="D268" s="241"/>
      <c r="E268" s="241"/>
      <c r="F268" s="241"/>
      <c r="G268" s="241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155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6" t="s">
        <v>350</v>
      </c>
      <c r="D269" s="223"/>
      <c r="E269" s="224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157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20"/>
      <c r="B270" s="221"/>
      <c r="C270" s="256" t="s">
        <v>217</v>
      </c>
      <c r="D270" s="223"/>
      <c r="E270" s="224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157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6" t="s">
        <v>351</v>
      </c>
      <c r="D271" s="223"/>
      <c r="E271" s="224">
        <v>1.6639999999999999</v>
      </c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157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22.5" outlineLevel="1" x14ac:dyDescent="0.2">
      <c r="A272" s="234">
        <v>24</v>
      </c>
      <c r="B272" s="235" t="s">
        <v>352</v>
      </c>
      <c r="C272" s="254" t="s">
        <v>353</v>
      </c>
      <c r="D272" s="236" t="s">
        <v>337</v>
      </c>
      <c r="E272" s="237">
        <v>2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15</v>
      </c>
      <c r="M272" s="239">
        <f>G272*(1+L272/100)</f>
        <v>0</v>
      </c>
      <c r="N272" s="239">
        <v>1.33E-3</v>
      </c>
      <c r="O272" s="239">
        <f>ROUND(E272*N272,2)</f>
        <v>0</v>
      </c>
      <c r="P272" s="239">
        <v>4.7E-2</v>
      </c>
      <c r="Q272" s="239">
        <f>ROUND(E272*P272,2)</f>
        <v>0.09</v>
      </c>
      <c r="R272" s="239" t="s">
        <v>315</v>
      </c>
      <c r="S272" s="239" t="s">
        <v>151</v>
      </c>
      <c r="T272" s="240" t="s">
        <v>151</v>
      </c>
      <c r="U272" s="222">
        <v>0.501</v>
      </c>
      <c r="V272" s="222">
        <f>ROUND(E272*U272,2)</f>
        <v>1</v>
      </c>
      <c r="W272" s="222"/>
      <c r="X272" s="222" t="s">
        <v>152</v>
      </c>
      <c r="Y272" s="213"/>
      <c r="Z272" s="213"/>
      <c r="AA272" s="213"/>
      <c r="AB272" s="213"/>
      <c r="AC272" s="213"/>
      <c r="AD272" s="213"/>
      <c r="AE272" s="213"/>
      <c r="AF272" s="213"/>
      <c r="AG272" s="213" t="s">
        <v>153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5" t="s">
        <v>354</v>
      </c>
      <c r="D273" s="241"/>
      <c r="E273" s="241"/>
      <c r="F273" s="241"/>
      <c r="G273" s="241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155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8" t="s">
        <v>355</v>
      </c>
      <c r="D274" s="244"/>
      <c r="E274" s="244"/>
      <c r="F274" s="244"/>
      <c r="G274" s="244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181</v>
      </c>
      <c r="AH274" s="213"/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6" t="s">
        <v>302</v>
      </c>
      <c r="D275" s="223"/>
      <c r="E275" s="224"/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157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20"/>
      <c r="B276" s="221"/>
      <c r="C276" s="256" t="s">
        <v>356</v>
      </c>
      <c r="D276" s="223"/>
      <c r="E276" s="224">
        <v>2</v>
      </c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157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ht="22.5" outlineLevel="1" x14ac:dyDescent="0.2">
      <c r="A277" s="234">
        <v>25</v>
      </c>
      <c r="B277" s="235" t="s">
        <v>357</v>
      </c>
      <c r="C277" s="254" t="s">
        <v>358</v>
      </c>
      <c r="D277" s="236" t="s">
        <v>281</v>
      </c>
      <c r="E277" s="237">
        <v>48.5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15</v>
      </c>
      <c r="M277" s="239">
        <f>G277*(1+L277/100)</f>
        <v>0</v>
      </c>
      <c r="N277" s="239">
        <v>4.8999999999999998E-4</v>
      </c>
      <c r="O277" s="239">
        <f>ROUND(E277*N277,2)</f>
        <v>0.02</v>
      </c>
      <c r="P277" s="239">
        <v>5.3999999999999999E-2</v>
      </c>
      <c r="Q277" s="239">
        <f>ROUND(E277*P277,2)</f>
        <v>2.62</v>
      </c>
      <c r="R277" s="239" t="s">
        <v>315</v>
      </c>
      <c r="S277" s="239" t="s">
        <v>151</v>
      </c>
      <c r="T277" s="240" t="s">
        <v>151</v>
      </c>
      <c r="U277" s="222">
        <v>0.72899999999999998</v>
      </c>
      <c r="V277" s="222">
        <f>ROUND(E277*U277,2)</f>
        <v>35.36</v>
      </c>
      <c r="W277" s="222"/>
      <c r="X277" s="222" t="s">
        <v>152</v>
      </c>
      <c r="Y277" s="213"/>
      <c r="Z277" s="213"/>
      <c r="AA277" s="213"/>
      <c r="AB277" s="213"/>
      <c r="AC277" s="213"/>
      <c r="AD277" s="213"/>
      <c r="AE277" s="213"/>
      <c r="AF277" s="213"/>
      <c r="AG277" s="213" t="s">
        <v>153</v>
      </c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7" t="s">
        <v>355</v>
      </c>
      <c r="D278" s="243"/>
      <c r="E278" s="243"/>
      <c r="F278" s="243"/>
      <c r="G278" s="243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181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20"/>
      <c r="B279" s="221"/>
      <c r="C279" s="256" t="s">
        <v>274</v>
      </c>
      <c r="D279" s="223"/>
      <c r="E279" s="224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3"/>
      <c r="Z279" s="213"/>
      <c r="AA279" s="213"/>
      <c r="AB279" s="213"/>
      <c r="AC279" s="213"/>
      <c r="AD279" s="213"/>
      <c r="AE279" s="213"/>
      <c r="AF279" s="213"/>
      <c r="AG279" s="213" t="s">
        <v>157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6" t="s">
        <v>359</v>
      </c>
      <c r="D280" s="223"/>
      <c r="E280" s="224">
        <v>12.5</v>
      </c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157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6" t="s">
        <v>276</v>
      </c>
      <c r="D281" s="223"/>
      <c r="E281" s="224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157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6" t="s">
        <v>360</v>
      </c>
      <c r="D282" s="223"/>
      <c r="E282" s="224">
        <v>19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157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6" t="s">
        <v>361</v>
      </c>
      <c r="D283" s="223"/>
      <c r="E283" s="224">
        <v>17</v>
      </c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157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ht="22.5" outlineLevel="1" x14ac:dyDescent="0.2">
      <c r="A284" s="234">
        <v>26</v>
      </c>
      <c r="B284" s="235" t="s">
        <v>362</v>
      </c>
      <c r="C284" s="254" t="s">
        <v>363</v>
      </c>
      <c r="D284" s="236" t="s">
        <v>164</v>
      </c>
      <c r="E284" s="237">
        <v>216.46005</v>
      </c>
      <c r="F284" s="238"/>
      <c r="G284" s="239">
        <f>ROUND(E284*F284,2)</f>
        <v>0</v>
      </c>
      <c r="H284" s="238"/>
      <c r="I284" s="239">
        <f>ROUND(E284*H284,2)</f>
        <v>0</v>
      </c>
      <c r="J284" s="238"/>
      <c r="K284" s="239">
        <f>ROUND(E284*J284,2)</f>
        <v>0</v>
      </c>
      <c r="L284" s="239">
        <v>15</v>
      </c>
      <c r="M284" s="239">
        <f>G284*(1+L284/100)</f>
        <v>0</v>
      </c>
      <c r="N284" s="239">
        <v>0</v>
      </c>
      <c r="O284" s="239">
        <f>ROUND(E284*N284,2)</f>
        <v>0</v>
      </c>
      <c r="P284" s="239">
        <v>0.02</v>
      </c>
      <c r="Q284" s="239">
        <f>ROUND(E284*P284,2)</f>
        <v>4.33</v>
      </c>
      <c r="R284" s="239" t="s">
        <v>315</v>
      </c>
      <c r="S284" s="239" t="s">
        <v>151</v>
      </c>
      <c r="T284" s="240" t="s">
        <v>151</v>
      </c>
      <c r="U284" s="222">
        <v>0.13</v>
      </c>
      <c r="V284" s="222">
        <f>ROUND(E284*U284,2)</f>
        <v>28.14</v>
      </c>
      <c r="W284" s="222"/>
      <c r="X284" s="222" t="s">
        <v>152</v>
      </c>
      <c r="Y284" s="213"/>
      <c r="Z284" s="213"/>
      <c r="AA284" s="213"/>
      <c r="AB284" s="213"/>
      <c r="AC284" s="213"/>
      <c r="AD284" s="213"/>
      <c r="AE284" s="213"/>
      <c r="AF284" s="213"/>
      <c r="AG284" s="213" t="s">
        <v>153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6" t="s">
        <v>364</v>
      </c>
      <c r="D285" s="223"/>
      <c r="E285" s="224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157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20"/>
      <c r="B286" s="221"/>
      <c r="C286" s="256" t="s">
        <v>167</v>
      </c>
      <c r="D286" s="223"/>
      <c r="E286" s="224"/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3"/>
      <c r="Z286" s="213"/>
      <c r="AA286" s="213"/>
      <c r="AB286" s="213"/>
      <c r="AC286" s="213"/>
      <c r="AD286" s="213"/>
      <c r="AE286" s="213"/>
      <c r="AF286" s="213"/>
      <c r="AG286" s="213" t="s">
        <v>157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6" t="s">
        <v>231</v>
      </c>
      <c r="D287" s="223"/>
      <c r="E287" s="224">
        <v>64.158000000000001</v>
      </c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157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6" t="s">
        <v>232</v>
      </c>
      <c r="D288" s="223"/>
      <c r="E288" s="224">
        <v>11.064</v>
      </c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157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6" t="s">
        <v>169</v>
      </c>
      <c r="D289" s="223"/>
      <c r="E289" s="224"/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157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20"/>
      <c r="B290" s="221"/>
      <c r="C290" s="256" t="s">
        <v>233</v>
      </c>
      <c r="D290" s="223"/>
      <c r="E290" s="224">
        <v>-1.89</v>
      </c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157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20"/>
      <c r="B291" s="221"/>
      <c r="C291" s="256" t="s">
        <v>234</v>
      </c>
      <c r="D291" s="223"/>
      <c r="E291" s="224">
        <v>-2.25</v>
      </c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157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6" t="s">
        <v>235</v>
      </c>
      <c r="D292" s="223"/>
      <c r="E292" s="224">
        <v>-2.9119999999999999</v>
      </c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157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6" t="s">
        <v>236</v>
      </c>
      <c r="D293" s="223"/>
      <c r="E293" s="224">
        <v>-4.992</v>
      </c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157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6" t="s">
        <v>223</v>
      </c>
      <c r="D294" s="223"/>
      <c r="E294" s="224">
        <v>-1.248</v>
      </c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157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6" t="s">
        <v>207</v>
      </c>
      <c r="D295" s="223"/>
      <c r="E295" s="224"/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157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20"/>
      <c r="B296" s="221"/>
      <c r="C296" s="256" t="s">
        <v>237</v>
      </c>
      <c r="D296" s="223"/>
      <c r="E296" s="224">
        <v>24</v>
      </c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3"/>
      <c r="Z296" s="213"/>
      <c r="AA296" s="213"/>
      <c r="AB296" s="213"/>
      <c r="AC296" s="213"/>
      <c r="AD296" s="213"/>
      <c r="AE296" s="213"/>
      <c r="AF296" s="213"/>
      <c r="AG296" s="213" t="s">
        <v>157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6" t="s">
        <v>238</v>
      </c>
      <c r="D297" s="223"/>
      <c r="E297" s="224">
        <v>18.053999999999998</v>
      </c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157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6" t="s">
        <v>239</v>
      </c>
      <c r="D298" s="223"/>
      <c r="E298" s="224"/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157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6" t="s">
        <v>240</v>
      </c>
      <c r="D299" s="223"/>
      <c r="E299" s="224">
        <v>0.35749999999999998</v>
      </c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157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6" t="s">
        <v>241</v>
      </c>
      <c r="D300" s="223"/>
      <c r="E300" s="224">
        <v>0.79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157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20"/>
      <c r="B301" s="221"/>
      <c r="C301" s="256" t="s">
        <v>169</v>
      </c>
      <c r="D301" s="223"/>
      <c r="E301" s="224"/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3"/>
      <c r="Z301" s="213"/>
      <c r="AA301" s="213"/>
      <c r="AB301" s="213"/>
      <c r="AC301" s="213"/>
      <c r="AD301" s="213"/>
      <c r="AE301" s="213"/>
      <c r="AF301" s="213"/>
      <c r="AG301" s="213" t="s">
        <v>157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6" t="s">
        <v>226</v>
      </c>
      <c r="D302" s="223"/>
      <c r="E302" s="224">
        <v>-1.6639999999999999</v>
      </c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157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6" t="s">
        <v>242</v>
      </c>
      <c r="D303" s="223"/>
      <c r="E303" s="224">
        <v>-2.2593999999999999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157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6" t="s">
        <v>209</v>
      </c>
      <c r="D304" s="223"/>
      <c r="E304" s="224"/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157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20"/>
      <c r="B305" s="221"/>
      <c r="C305" s="256" t="s">
        <v>243</v>
      </c>
      <c r="D305" s="223"/>
      <c r="E305" s="224">
        <v>6.0960000000000001</v>
      </c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157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6" t="s">
        <v>244</v>
      </c>
      <c r="D306" s="223"/>
      <c r="E306" s="224">
        <v>9.66</v>
      </c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157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6" t="s">
        <v>239</v>
      </c>
      <c r="D307" s="223"/>
      <c r="E307" s="224"/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157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20"/>
      <c r="B308" s="221"/>
      <c r="C308" s="256" t="s">
        <v>245</v>
      </c>
      <c r="D308" s="223"/>
      <c r="E308" s="224">
        <v>0.1825</v>
      </c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157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6" t="s">
        <v>246</v>
      </c>
      <c r="D309" s="223"/>
      <c r="E309" s="224">
        <v>0.56499999999999995</v>
      </c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157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6" t="s">
        <v>169</v>
      </c>
      <c r="D310" s="223"/>
      <c r="E310" s="224"/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157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20"/>
      <c r="B311" s="221"/>
      <c r="C311" s="256" t="s">
        <v>223</v>
      </c>
      <c r="D311" s="223"/>
      <c r="E311" s="224">
        <v>-1.248</v>
      </c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3"/>
      <c r="Z311" s="213"/>
      <c r="AA311" s="213"/>
      <c r="AB311" s="213"/>
      <c r="AC311" s="213"/>
      <c r="AD311" s="213"/>
      <c r="AE311" s="213"/>
      <c r="AF311" s="213"/>
      <c r="AG311" s="213" t="s">
        <v>157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20"/>
      <c r="B312" s="221"/>
      <c r="C312" s="256" t="s">
        <v>247</v>
      </c>
      <c r="D312" s="223"/>
      <c r="E312" s="224">
        <v>-0.82489999999999997</v>
      </c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157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20"/>
      <c r="B313" s="221"/>
      <c r="C313" s="256" t="s">
        <v>211</v>
      </c>
      <c r="D313" s="223"/>
      <c r="E313" s="224"/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157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20"/>
      <c r="B314" s="221"/>
      <c r="C314" s="256" t="s">
        <v>248</v>
      </c>
      <c r="D314" s="223"/>
      <c r="E314" s="224">
        <v>20.454000000000001</v>
      </c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157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6" t="s">
        <v>249</v>
      </c>
      <c r="D315" s="223"/>
      <c r="E315" s="224">
        <v>14.4</v>
      </c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157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6" t="s">
        <v>239</v>
      </c>
      <c r="D316" s="223"/>
      <c r="E316" s="224"/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157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6" t="s">
        <v>245</v>
      </c>
      <c r="D317" s="223"/>
      <c r="E317" s="224">
        <v>0.1825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157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6" t="s">
        <v>250</v>
      </c>
      <c r="D318" s="223"/>
      <c r="E318" s="224">
        <v>0.79500000000000004</v>
      </c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157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20"/>
      <c r="B319" s="221"/>
      <c r="C319" s="256" t="s">
        <v>169</v>
      </c>
      <c r="D319" s="223"/>
      <c r="E319" s="224"/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157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6" t="s">
        <v>251</v>
      </c>
      <c r="D320" s="223"/>
      <c r="E320" s="224">
        <v>-1.456</v>
      </c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157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6" t="s">
        <v>252</v>
      </c>
      <c r="D321" s="223"/>
      <c r="E321" s="224">
        <v>-1.1607000000000001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157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6" t="s">
        <v>186</v>
      </c>
      <c r="D322" s="223"/>
      <c r="E322" s="224"/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157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6" t="s">
        <v>243</v>
      </c>
      <c r="D323" s="223"/>
      <c r="E323" s="224">
        <v>6.0960000000000001</v>
      </c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157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6" t="s">
        <v>365</v>
      </c>
      <c r="D324" s="223"/>
      <c r="E324" s="224">
        <v>7.74</v>
      </c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157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6" t="s">
        <v>169</v>
      </c>
      <c r="D325" s="223"/>
      <c r="E325" s="224"/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157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6" t="s">
        <v>223</v>
      </c>
      <c r="D326" s="223"/>
      <c r="E326" s="224">
        <v>-1.248</v>
      </c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157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6" t="s">
        <v>174</v>
      </c>
      <c r="D327" s="223"/>
      <c r="E327" s="224"/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157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6" t="s">
        <v>255</v>
      </c>
      <c r="D328" s="223"/>
      <c r="E328" s="224">
        <v>3.2016</v>
      </c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157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6" t="s">
        <v>256</v>
      </c>
      <c r="D329" s="223"/>
      <c r="E329" s="224">
        <v>4.8</v>
      </c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157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6" t="s">
        <v>239</v>
      </c>
      <c r="D330" s="223"/>
      <c r="E330" s="224"/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157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6" t="s">
        <v>245</v>
      </c>
      <c r="D331" s="223"/>
      <c r="E331" s="224">
        <v>0.1825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157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6" t="s">
        <v>257</v>
      </c>
      <c r="D332" s="223"/>
      <c r="E332" s="224">
        <v>0.23050000000000001</v>
      </c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157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6" t="s">
        <v>169</v>
      </c>
      <c r="D333" s="223"/>
      <c r="E333" s="224"/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157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20"/>
      <c r="B334" s="221"/>
      <c r="C334" s="256" t="s">
        <v>366</v>
      </c>
      <c r="D334" s="223"/>
      <c r="E334" s="224">
        <v>-0.33653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157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20"/>
      <c r="B335" s="221"/>
      <c r="C335" s="256" t="s">
        <v>226</v>
      </c>
      <c r="D335" s="223"/>
      <c r="E335" s="224">
        <v>-1.6639999999999999</v>
      </c>
      <c r="F335" s="222"/>
      <c r="G335" s="222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3"/>
      <c r="Z335" s="213"/>
      <c r="AA335" s="213"/>
      <c r="AB335" s="213"/>
      <c r="AC335" s="213"/>
      <c r="AD335" s="213"/>
      <c r="AE335" s="213"/>
      <c r="AF335" s="213"/>
      <c r="AG335" s="213" t="s">
        <v>157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6" t="s">
        <v>215</v>
      </c>
      <c r="D336" s="223"/>
      <c r="E336" s="224"/>
      <c r="F336" s="222"/>
      <c r="G336" s="222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157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6" t="s">
        <v>258</v>
      </c>
      <c r="D337" s="223"/>
      <c r="E337" s="224">
        <v>-24.186</v>
      </c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157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6" t="s">
        <v>259</v>
      </c>
      <c r="D338" s="223"/>
      <c r="E338" s="224">
        <v>29.61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157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20"/>
      <c r="B339" s="221"/>
      <c r="C339" s="256" t="s">
        <v>239</v>
      </c>
      <c r="D339" s="223"/>
      <c r="E339" s="224"/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157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6" t="s">
        <v>260</v>
      </c>
      <c r="D340" s="223"/>
      <c r="E340" s="224">
        <v>0.29125000000000001</v>
      </c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157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6" t="s">
        <v>261</v>
      </c>
      <c r="D341" s="223"/>
      <c r="E341" s="224">
        <v>0.79249999999999998</v>
      </c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157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6" t="s">
        <v>262</v>
      </c>
      <c r="D342" s="223"/>
      <c r="E342" s="224">
        <v>0.23749999999999999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157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20"/>
      <c r="B343" s="221"/>
      <c r="C343" s="256" t="s">
        <v>263</v>
      </c>
      <c r="D343" s="223"/>
      <c r="E343" s="224">
        <v>1.125</v>
      </c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3"/>
      <c r="Z343" s="213"/>
      <c r="AA343" s="213"/>
      <c r="AB343" s="213"/>
      <c r="AC343" s="213"/>
      <c r="AD343" s="213"/>
      <c r="AE343" s="213"/>
      <c r="AF343" s="213"/>
      <c r="AG343" s="213" t="s">
        <v>157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6" t="s">
        <v>169</v>
      </c>
      <c r="D344" s="223"/>
      <c r="E344" s="224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157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6" t="s">
        <v>264</v>
      </c>
      <c r="D345" s="223"/>
      <c r="E345" s="224">
        <v>-1.84653</v>
      </c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157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6" t="s">
        <v>265</v>
      </c>
      <c r="D346" s="223"/>
      <c r="E346" s="224">
        <v>-2.4224999999999999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157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">
      <c r="A347" s="220"/>
      <c r="B347" s="221"/>
      <c r="C347" s="256" t="s">
        <v>226</v>
      </c>
      <c r="D347" s="223"/>
      <c r="E347" s="224">
        <v>-1.6639999999999999</v>
      </c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157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6" t="s">
        <v>217</v>
      </c>
      <c r="D348" s="223"/>
      <c r="E348" s="224"/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157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6" t="s">
        <v>266</v>
      </c>
      <c r="D349" s="223"/>
      <c r="E349" s="224">
        <v>26.628</v>
      </c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157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6" t="s">
        <v>267</v>
      </c>
      <c r="D350" s="223"/>
      <c r="E350" s="224">
        <v>25.193999999999999</v>
      </c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157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6" t="s">
        <v>239</v>
      </c>
      <c r="D351" s="223"/>
      <c r="E351" s="224"/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157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20"/>
      <c r="B352" s="221"/>
      <c r="C352" s="256" t="s">
        <v>268</v>
      </c>
      <c r="D352" s="223"/>
      <c r="E352" s="224">
        <v>0.53249999999999997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157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6" t="s">
        <v>269</v>
      </c>
      <c r="D353" s="223"/>
      <c r="E353" s="224">
        <v>0.78749999999999998</v>
      </c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157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6" t="s">
        <v>169</v>
      </c>
      <c r="D354" s="223"/>
      <c r="E354" s="224"/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157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6" t="s">
        <v>270</v>
      </c>
      <c r="D355" s="223"/>
      <c r="E355" s="224">
        <v>-3.3547500000000001</v>
      </c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157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6" t="s">
        <v>251</v>
      </c>
      <c r="D356" s="223"/>
      <c r="E356" s="224">
        <v>-1.456</v>
      </c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157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6" t="s">
        <v>226</v>
      </c>
      <c r="D357" s="223"/>
      <c r="E357" s="224">
        <v>-1.6639999999999999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157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ht="22.5" outlineLevel="1" x14ac:dyDescent="0.2">
      <c r="A358" s="234">
        <v>27</v>
      </c>
      <c r="B358" s="235" t="s">
        <v>367</v>
      </c>
      <c r="C358" s="254" t="s">
        <v>368</v>
      </c>
      <c r="D358" s="236" t="s">
        <v>164</v>
      </c>
      <c r="E358" s="237">
        <v>36.031350000000003</v>
      </c>
      <c r="F358" s="238"/>
      <c r="G358" s="239">
        <f>ROUND(E358*F358,2)</f>
        <v>0</v>
      </c>
      <c r="H358" s="238"/>
      <c r="I358" s="239">
        <f>ROUND(E358*H358,2)</f>
        <v>0</v>
      </c>
      <c r="J358" s="238"/>
      <c r="K358" s="239">
        <f>ROUND(E358*J358,2)</f>
        <v>0</v>
      </c>
      <c r="L358" s="239">
        <v>15</v>
      </c>
      <c r="M358" s="239">
        <f>G358*(1+L358/100)</f>
        <v>0</v>
      </c>
      <c r="N358" s="239">
        <v>0</v>
      </c>
      <c r="O358" s="239">
        <f>ROUND(E358*N358,2)</f>
        <v>0</v>
      </c>
      <c r="P358" s="239">
        <v>6.8000000000000005E-2</v>
      </c>
      <c r="Q358" s="239">
        <f>ROUND(E358*P358,2)</f>
        <v>2.4500000000000002</v>
      </c>
      <c r="R358" s="239" t="s">
        <v>315</v>
      </c>
      <c r="S358" s="239" t="s">
        <v>151</v>
      </c>
      <c r="T358" s="240" t="s">
        <v>151</v>
      </c>
      <c r="U358" s="222">
        <v>0.3</v>
      </c>
      <c r="V358" s="222">
        <f>ROUND(E358*U358,2)</f>
        <v>10.81</v>
      </c>
      <c r="W358" s="222"/>
      <c r="X358" s="222" t="s">
        <v>152</v>
      </c>
      <c r="Y358" s="213"/>
      <c r="Z358" s="213"/>
      <c r="AA358" s="213"/>
      <c r="AB358" s="213"/>
      <c r="AC358" s="213"/>
      <c r="AD358" s="213"/>
      <c r="AE358" s="213"/>
      <c r="AF358" s="213"/>
      <c r="AG358" s="213" t="s">
        <v>153</v>
      </c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5" t="s">
        <v>369</v>
      </c>
      <c r="D359" s="241"/>
      <c r="E359" s="241"/>
      <c r="F359" s="241"/>
      <c r="G359" s="241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155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6" t="s">
        <v>370</v>
      </c>
      <c r="D360" s="223"/>
      <c r="E360" s="224"/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157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6" t="s">
        <v>207</v>
      </c>
      <c r="D361" s="223"/>
      <c r="E361" s="224"/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157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6" t="s">
        <v>371</v>
      </c>
      <c r="D362" s="223"/>
      <c r="E362" s="224">
        <v>6.9207000000000001</v>
      </c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157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6" t="s">
        <v>372</v>
      </c>
      <c r="D363" s="223"/>
      <c r="E363" s="224">
        <v>9.1999999999999993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157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6" t="s">
        <v>169</v>
      </c>
      <c r="D364" s="223"/>
      <c r="E364" s="224"/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157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6" t="s">
        <v>226</v>
      </c>
      <c r="D365" s="223"/>
      <c r="E365" s="224">
        <v>-1.6639999999999999</v>
      </c>
      <c r="F365" s="222"/>
      <c r="G365" s="22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157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6" t="s">
        <v>373</v>
      </c>
      <c r="D366" s="223"/>
      <c r="E366" s="224">
        <v>-0.24310000000000001</v>
      </c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157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6" t="s">
        <v>174</v>
      </c>
      <c r="D367" s="223"/>
      <c r="E367" s="224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157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6" t="s">
        <v>374</v>
      </c>
      <c r="D368" s="223"/>
      <c r="E368" s="224">
        <v>8.4041999999999994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157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6" t="s">
        <v>375</v>
      </c>
      <c r="D369" s="223"/>
      <c r="E369" s="224">
        <v>12.6</v>
      </c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157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6" t="s">
        <v>169</v>
      </c>
      <c r="D370" s="223"/>
      <c r="E370" s="224"/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157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6" t="s">
        <v>376</v>
      </c>
      <c r="D371" s="223"/>
      <c r="E371" s="224">
        <v>1.6639999999999999</v>
      </c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157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6" t="s">
        <v>377</v>
      </c>
      <c r="D372" s="223"/>
      <c r="E372" s="224">
        <v>-0.85045000000000004</v>
      </c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157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34">
        <v>28</v>
      </c>
      <c r="B373" s="235" t="s">
        <v>378</v>
      </c>
      <c r="C373" s="254" t="s">
        <v>379</v>
      </c>
      <c r="D373" s="236" t="s">
        <v>164</v>
      </c>
      <c r="E373" s="237">
        <v>1.8</v>
      </c>
      <c r="F373" s="238"/>
      <c r="G373" s="239">
        <f>ROUND(E373*F373,2)</f>
        <v>0</v>
      </c>
      <c r="H373" s="238"/>
      <c r="I373" s="239">
        <f>ROUND(E373*H373,2)</f>
        <v>0</v>
      </c>
      <c r="J373" s="238"/>
      <c r="K373" s="239">
        <f>ROUND(E373*J373,2)</f>
        <v>0</v>
      </c>
      <c r="L373" s="239">
        <v>15</v>
      </c>
      <c r="M373" s="239">
        <f>G373*(1+L373/100)</f>
        <v>0</v>
      </c>
      <c r="N373" s="239">
        <v>3.3E-4</v>
      </c>
      <c r="O373" s="239">
        <f>ROUND(E373*N373,2)</f>
        <v>0</v>
      </c>
      <c r="P373" s="239">
        <v>1.183E-2</v>
      </c>
      <c r="Q373" s="239">
        <f>ROUND(E373*P373,2)</f>
        <v>0.02</v>
      </c>
      <c r="R373" s="239"/>
      <c r="S373" s="239" t="s">
        <v>179</v>
      </c>
      <c r="T373" s="240" t="s">
        <v>151</v>
      </c>
      <c r="U373" s="222">
        <v>0.34599999999999997</v>
      </c>
      <c r="V373" s="222">
        <f>ROUND(E373*U373,2)</f>
        <v>0.62</v>
      </c>
      <c r="W373" s="222"/>
      <c r="X373" s="222" t="s">
        <v>152</v>
      </c>
      <c r="Y373" s="213"/>
      <c r="Z373" s="213"/>
      <c r="AA373" s="213"/>
      <c r="AB373" s="213"/>
      <c r="AC373" s="213"/>
      <c r="AD373" s="213"/>
      <c r="AE373" s="213"/>
      <c r="AF373" s="213"/>
      <c r="AG373" s="213" t="s">
        <v>153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6" t="s">
        <v>380</v>
      </c>
      <c r="D374" s="223"/>
      <c r="E374" s="224"/>
      <c r="F374" s="222"/>
      <c r="G374" s="222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157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6" t="s">
        <v>209</v>
      </c>
      <c r="D375" s="223"/>
      <c r="E375" s="224"/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157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6" t="s">
        <v>210</v>
      </c>
      <c r="D376" s="223"/>
      <c r="E376" s="224">
        <v>1.8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157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34">
        <v>29</v>
      </c>
      <c r="B377" s="235" t="s">
        <v>381</v>
      </c>
      <c r="C377" s="254" t="s">
        <v>382</v>
      </c>
      <c r="D377" s="236" t="s">
        <v>310</v>
      </c>
      <c r="E377" s="237">
        <v>1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15</v>
      </c>
      <c r="M377" s="239">
        <f>G377*(1+L377/100)</f>
        <v>0</v>
      </c>
      <c r="N377" s="239">
        <v>0</v>
      </c>
      <c r="O377" s="239">
        <f>ROUND(E377*N377,2)</f>
        <v>0</v>
      </c>
      <c r="P377" s="239">
        <v>0</v>
      </c>
      <c r="Q377" s="239">
        <f>ROUND(E377*P377,2)</f>
        <v>0</v>
      </c>
      <c r="R377" s="239"/>
      <c r="S377" s="239" t="s">
        <v>179</v>
      </c>
      <c r="T377" s="240" t="s">
        <v>180</v>
      </c>
      <c r="U377" s="222">
        <v>0</v>
      </c>
      <c r="V377" s="222">
        <f>ROUND(E377*U377,2)</f>
        <v>0</v>
      </c>
      <c r="W377" s="222"/>
      <c r="X377" s="222" t="s">
        <v>152</v>
      </c>
      <c r="Y377" s="213"/>
      <c r="Z377" s="213"/>
      <c r="AA377" s="213"/>
      <c r="AB377" s="213"/>
      <c r="AC377" s="213"/>
      <c r="AD377" s="213"/>
      <c r="AE377" s="213"/>
      <c r="AF377" s="213"/>
      <c r="AG377" s="213" t="s">
        <v>153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6" t="s">
        <v>383</v>
      </c>
      <c r="D378" s="223"/>
      <c r="E378" s="224"/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157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6" t="s">
        <v>312</v>
      </c>
      <c r="D379" s="223"/>
      <c r="E379" s="224">
        <v>1</v>
      </c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157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x14ac:dyDescent="0.2">
      <c r="A380" s="228" t="s">
        <v>145</v>
      </c>
      <c r="B380" s="229" t="s">
        <v>71</v>
      </c>
      <c r="C380" s="253" t="s">
        <v>72</v>
      </c>
      <c r="D380" s="230"/>
      <c r="E380" s="231"/>
      <c r="F380" s="232"/>
      <c r="G380" s="232">
        <f>SUMIF(AG381:AG384,"&lt;&gt;NOR",G381:G384)</f>
        <v>0</v>
      </c>
      <c r="H380" s="232"/>
      <c r="I380" s="232">
        <f>SUM(I381:I384)</f>
        <v>0</v>
      </c>
      <c r="J380" s="232"/>
      <c r="K380" s="232">
        <f>SUM(K381:K384)</f>
        <v>0</v>
      </c>
      <c r="L380" s="232"/>
      <c r="M380" s="232">
        <f>SUM(M381:M384)</f>
        <v>0</v>
      </c>
      <c r="N380" s="232"/>
      <c r="O380" s="232">
        <f>SUM(O381:O384)</f>
        <v>0</v>
      </c>
      <c r="P380" s="232"/>
      <c r="Q380" s="232">
        <f>SUM(Q381:Q384)</f>
        <v>0</v>
      </c>
      <c r="R380" s="232"/>
      <c r="S380" s="232"/>
      <c r="T380" s="233"/>
      <c r="U380" s="227"/>
      <c r="V380" s="227">
        <f>SUM(V381:V384)</f>
        <v>31.32</v>
      </c>
      <c r="W380" s="227"/>
      <c r="X380" s="227"/>
      <c r="AG380" t="s">
        <v>146</v>
      </c>
    </row>
    <row r="381" spans="1:60" ht="33.75" outlineLevel="1" x14ac:dyDescent="0.2">
      <c r="A381" s="234">
        <v>30</v>
      </c>
      <c r="B381" s="235" t="s">
        <v>384</v>
      </c>
      <c r="C381" s="254" t="s">
        <v>385</v>
      </c>
      <c r="D381" s="236" t="s">
        <v>386</v>
      </c>
      <c r="E381" s="237">
        <v>12.15349</v>
      </c>
      <c r="F381" s="238"/>
      <c r="G381" s="239">
        <f>ROUND(E381*F381,2)</f>
        <v>0</v>
      </c>
      <c r="H381" s="238"/>
      <c r="I381" s="239">
        <f>ROUND(E381*H381,2)</f>
        <v>0</v>
      </c>
      <c r="J381" s="238"/>
      <c r="K381" s="239">
        <f>ROUND(E381*J381,2)</f>
        <v>0</v>
      </c>
      <c r="L381" s="239">
        <v>15</v>
      </c>
      <c r="M381" s="239">
        <f>G381*(1+L381/100)</f>
        <v>0</v>
      </c>
      <c r="N381" s="239">
        <v>0</v>
      </c>
      <c r="O381" s="239">
        <f>ROUND(E381*N381,2)</f>
        <v>0</v>
      </c>
      <c r="P381" s="239">
        <v>0</v>
      </c>
      <c r="Q381" s="239">
        <f>ROUND(E381*P381,2)</f>
        <v>0</v>
      </c>
      <c r="R381" s="239" t="s">
        <v>150</v>
      </c>
      <c r="S381" s="239" t="s">
        <v>151</v>
      </c>
      <c r="T381" s="240" t="s">
        <v>151</v>
      </c>
      <c r="U381" s="222">
        <v>2.577</v>
      </c>
      <c r="V381" s="222">
        <f>ROUND(E381*U381,2)</f>
        <v>31.32</v>
      </c>
      <c r="W381" s="222"/>
      <c r="X381" s="222" t="s">
        <v>152</v>
      </c>
      <c r="Y381" s="213"/>
      <c r="Z381" s="213"/>
      <c r="AA381" s="213"/>
      <c r="AB381" s="213"/>
      <c r="AC381" s="213"/>
      <c r="AD381" s="213"/>
      <c r="AE381" s="213"/>
      <c r="AF381" s="213"/>
      <c r="AG381" s="213" t="s">
        <v>153</v>
      </c>
      <c r="AH381" s="213"/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5" t="s">
        <v>387</v>
      </c>
      <c r="D382" s="241"/>
      <c r="E382" s="241"/>
      <c r="F382" s="241"/>
      <c r="G382" s="241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155</v>
      </c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6" t="s">
        <v>388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157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6" t="s">
        <v>389</v>
      </c>
      <c r="D384" s="223"/>
      <c r="E384" s="224">
        <v>12.15349</v>
      </c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157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x14ac:dyDescent="0.2">
      <c r="A385" s="228" t="s">
        <v>145</v>
      </c>
      <c r="B385" s="229" t="s">
        <v>73</v>
      </c>
      <c r="C385" s="253" t="s">
        <v>74</v>
      </c>
      <c r="D385" s="230"/>
      <c r="E385" s="231"/>
      <c r="F385" s="232"/>
      <c r="G385" s="232">
        <f>SUMIF(AG386:AG423,"&lt;&gt;NOR",G386:G423)</f>
        <v>0</v>
      </c>
      <c r="H385" s="232"/>
      <c r="I385" s="232">
        <f>SUM(I386:I423)</f>
        <v>0</v>
      </c>
      <c r="J385" s="232"/>
      <c r="K385" s="232">
        <f>SUM(K386:K423)</f>
        <v>0</v>
      </c>
      <c r="L385" s="232"/>
      <c r="M385" s="232">
        <f>SUM(M386:M423)</f>
        <v>0</v>
      </c>
      <c r="N385" s="232"/>
      <c r="O385" s="232">
        <f>SUM(O386:O423)</f>
        <v>0.15000000000000002</v>
      </c>
      <c r="P385" s="232"/>
      <c r="Q385" s="232">
        <f>SUM(Q386:Q423)</f>
        <v>0</v>
      </c>
      <c r="R385" s="232"/>
      <c r="S385" s="232"/>
      <c r="T385" s="233"/>
      <c r="U385" s="227"/>
      <c r="V385" s="227">
        <f>SUM(V386:V423)</f>
        <v>17.45</v>
      </c>
      <c r="W385" s="227"/>
      <c r="X385" s="227"/>
      <c r="AG385" t="s">
        <v>146</v>
      </c>
    </row>
    <row r="386" spans="1:60" outlineLevel="1" x14ac:dyDescent="0.2">
      <c r="A386" s="234">
        <v>31</v>
      </c>
      <c r="B386" s="235" t="s">
        <v>390</v>
      </c>
      <c r="C386" s="254" t="s">
        <v>391</v>
      </c>
      <c r="D386" s="236" t="s">
        <v>164</v>
      </c>
      <c r="E386" s="237">
        <v>40.522649999999999</v>
      </c>
      <c r="F386" s="238"/>
      <c r="G386" s="239">
        <f>ROUND(E386*F386,2)</f>
        <v>0</v>
      </c>
      <c r="H386" s="238"/>
      <c r="I386" s="239">
        <f>ROUND(E386*H386,2)</f>
        <v>0</v>
      </c>
      <c r="J386" s="238"/>
      <c r="K386" s="239">
        <f>ROUND(E386*J386,2)</f>
        <v>0</v>
      </c>
      <c r="L386" s="239">
        <v>15</v>
      </c>
      <c r="M386" s="239">
        <f>G386*(1+L386/100)</f>
        <v>0</v>
      </c>
      <c r="N386" s="239">
        <v>3.3999999999999998E-3</v>
      </c>
      <c r="O386" s="239">
        <f>ROUND(E386*N386,2)</f>
        <v>0.14000000000000001</v>
      </c>
      <c r="P386" s="239">
        <v>0</v>
      </c>
      <c r="Q386" s="239">
        <f>ROUND(E386*P386,2)</f>
        <v>0</v>
      </c>
      <c r="R386" s="239" t="s">
        <v>392</v>
      </c>
      <c r="S386" s="239" t="s">
        <v>151</v>
      </c>
      <c r="T386" s="240" t="s">
        <v>151</v>
      </c>
      <c r="U386" s="222">
        <v>0.38500000000000001</v>
      </c>
      <c r="V386" s="222">
        <f>ROUND(E386*U386,2)</f>
        <v>15.6</v>
      </c>
      <c r="W386" s="222"/>
      <c r="X386" s="222" t="s">
        <v>152</v>
      </c>
      <c r="Y386" s="213"/>
      <c r="Z386" s="213"/>
      <c r="AA386" s="213"/>
      <c r="AB386" s="213"/>
      <c r="AC386" s="213"/>
      <c r="AD386" s="213"/>
      <c r="AE386" s="213"/>
      <c r="AF386" s="213"/>
      <c r="AG386" s="213" t="s">
        <v>153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7" t="s">
        <v>393</v>
      </c>
      <c r="D387" s="243"/>
      <c r="E387" s="243"/>
      <c r="F387" s="243"/>
      <c r="G387" s="243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181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6" t="s">
        <v>394</v>
      </c>
      <c r="D388" s="223"/>
      <c r="E388" s="224"/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157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6" t="s">
        <v>186</v>
      </c>
      <c r="D389" s="223"/>
      <c r="E389" s="224"/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157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6" t="s">
        <v>221</v>
      </c>
      <c r="D390" s="223"/>
      <c r="E390" s="224">
        <v>4.4703999999999997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157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6" t="s">
        <v>222</v>
      </c>
      <c r="D391" s="223"/>
      <c r="E391" s="224">
        <v>5.6760000000000002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157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6" t="s">
        <v>169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157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6" t="s">
        <v>223</v>
      </c>
      <c r="D393" s="223"/>
      <c r="E393" s="224">
        <v>-1.248</v>
      </c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157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6" t="s">
        <v>174</v>
      </c>
      <c r="D394" s="223"/>
      <c r="E394" s="224"/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157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6" t="s">
        <v>224</v>
      </c>
      <c r="D395" s="223"/>
      <c r="E395" s="224">
        <v>8.8043999999999993</v>
      </c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157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6" t="s">
        <v>225</v>
      </c>
      <c r="D396" s="223"/>
      <c r="E396" s="224">
        <v>13.2</v>
      </c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157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6" t="s">
        <v>169</v>
      </c>
      <c r="D397" s="223"/>
      <c r="E397" s="224"/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157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6" t="s">
        <v>226</v>
      </c>
      <c r="D398" s="223"/>
      <c r="E398" s="224">
        <v>-1.6639999999999999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157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6" t="s">
        <v>227</v>
      </c>
      <c r="D399" s="223"/>
      <c r="E399" s="224">
        <v>-0.91615000000000002</v>
      </c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157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6" t="s">
        <v>395</v>
      </c>
      <c r="D400" s="223"/>
      <c r="E400" s="224"/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157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20"/>
      <c r="B401" s="221"/>
      <c r="C401" s="256" t="s">
        <v>174</v>
      </c>
      <c r="D401" s="223"/>
      <c r="E401" s="224"/>
      <c r="F401" s="222"/>
      <c r="G401" s="222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157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6" t="s">
        <v>214</v>
      </c>
      <c r="D402" s="223"/>
      <c r="E402" s="224">
        <v>6</v>
      </c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157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6" t="s">
        <v>396</v>
      </c>
      <c r="D403" s="223"/>
      <c r="E403" s="224"/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157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20"/>
      <c r="B404" s="221"/>
      <c r="C404" s="256" t="s">
        <v>294</v>
      </c>
      <c r="D404" s="223"/>
      <c r="E404" s="224"/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3"/>
      <c r="Z404" s="213"/>
      <c r="AA404" s="213"/>
      <c r="AB404" s="213"/>
      <c r="AC404" s="213"/>
      <c r="AD404" s="213"/>
      <c r="AE404" s="213"/>
      <c r="AF404" s="213"/>
      <c r="AG404" s="213" t="s">
        <v>157</v>
      </c>
      <c r="AH404" s="213">
        <v>0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6" t="s">
        <v>295</v>
      </c>
      <c r="D405" s="223"/>
      <c r="E405" s="224">
        <v>3.8</v>
      </c>
      <c r="F405" s="222"/>
      <c r="G405" s="222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157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6" t="s">
        <v>296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157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6" t="s">
        <v>297</v>
      </c>
      <c r="D407" s="223"/>
      <c r="E407" s="224">
        <v>2.4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157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ht="22.5" outlineLevel="1" x14ac:dyDescent="0.2">
      <c r="A408" s="234">
        <v>32</v>
      </c>
      <c r="B408" s="235" t="s">
        <v>397</v>
      </c>
      <c r="C408" s="254" t="s">
        <v>398</v>
      </c>
      <c r="D408" s="236" t="s">
        <v>281</v>
      </c>
      <c r="E408" s="237">
        <v>16.853999999999999</v>
      </c>
      <c r="F408" s="238"/>
      <c r="G408" s="239">
        <f>ROUND(E408*F408,2)</f>
        <v>0</v>
      </c>
      <c r="H408" s="238"/>
      <c r="I408" s="239">
        <f>ROUND(E408*H408,2)</f>
        <v>0</v>
      </c>
      <c r="J408" s="238"/>
      <c r="K408" s="239">
        <f>ROUND(E408*J408,2)</f>
        <v>0</v>
      </c>
      <c r="L408" s="239">
        <v>15</v>
      </c>
      <c r="M408" s="239">
        <f>G408*(1+L408/100)</f>
        <v>0</v>
      </c>
      <c r="N408" s="239">
        <v>3.2000000000000003E-4</v>
      </c>
      <c r="O408" s="239">
        <f>ROUND(E408*N408,2)</f>
        <v>0.01</v>
      </c>
      <c r="P408" s="239">
        <v>0</v>
      </c>
      <c r="Q408" s="239">
        <f>ROUND(E408*P408,2)</f>
        <v>0</v>
      </c>
      <c r="R408" s="239" t="s">
        <v>392</v>
      </c>
      <c r="S408" s="239" t="s">
        <v>151</v>
      </c>
      <c r="T408" s="240" t="s">
        <v>151</v>
      </c>
      <c r="U408" s="222">
        <v>0.11</v>
      </c>
      <c r="V408" s="222">
        <f>ROUND(E408*U408,2)</f>
        <v>1.85</v>
      </c>
      <c r="W408" s="222"/>
      <c r="X408" s="222" t="s">
        <v>152</v>
      </c>
      <c r="Y408" s="213"/>
      <c r="Z408" s="213"/>
      <c r="AA408" s="213"/>
      <c r="AB408" s="213"/>
      <c r="AC408" s="213"/>
      <c r="AD408" s="213"/>
      <c r="AE408" s="213"/>
      <c r="AF408" s="213"/>
      <c r="AG408" s="213" t="s">
        <v>153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6" t="s">
        <v>395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157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6" t="s">
        <v>174</v>
      </c>
      <c r="D410" s="223"/>
      <c r="E410" s="224"/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157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20"/>
      <c r="B411" s="221"/>
      <c r="C411" s="256" t="s">
        <v>399</v>
      </c>
      <c r="D411" s="223"/>
      <c r="E411" s="224">
        <v>6</v>
      </c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157</v>
      </c>
      <c r="AH411" s="213">
        <v>0</v>
      </c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6" t="s">
        <v>400</v>
      </c>
      <c r="D412" s="223"/>
      <c r="E412" s="224">
        <v>4.0019999999999998</v>
      </c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157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6" t="s">
        <v>169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157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6" t="s">
        <v>401</v>
      </c>
      <c r="D414" s="223"/>
      <c r="E414" s="224">
        <v>-0.8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157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6" t="s">
        <v>396</v>
      </c>
      <c r="D415" s="223"/>
      <c r="E415" s="224"/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157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6" t="s">
        <v>294</v>
      </c>
      <c r="D416" s="223"/>
      <c r="E416" s="224"/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157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6" t="s">
        <v>334</v>
      </c>
      <c r="D417" s="223"/>
      <c r="E417" s="224">
        <v>1.171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157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6" t="s">
        <v>333</v>
      </c>
      <c r="D418" s="223"/>
      <c r="E418" s="224">
        <v>2.2250000000000001</v>
      </c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157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6" t="s">
        <v>296</v>
      </c>
      <c r="D419" s="223"/>
      <c r="E419" s="224"/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157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6" t="s">
        <v>331</v>
      </c>
      <c r="D420" s="223"/>
      <c r="E420" s="224">
        <v>2.8279999999999998</v>
      </c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157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6" t="s">
        <v>330</v>
      </c>
      <c r="D421" s="223"/>
      <c r="E421" s="224">
        <v>1.4279999999999999</v>
      </c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157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34">
        <v>33</v>
      </c>
      <c r="B422" s="235" t="s">
        <v>402</v>
      </c>
      <c r="C422" s="254" t="s">
        <v>403</v>
      </c>
      <c r="D422" s="236" t="s">
        <v>0</v>
      </c>
      <c r="E422" s="237">
        <v>238.6866</v>
      </c>
      <c r="F422" s="238"/>
      <c r="G422" s="239">
        <f>ROUND(E422*F422,2)</f>
        <v>0</v>
      </c>
      <c r="H422" s="238"/>
      <c r="I422" s="239">
        <f>ROUND(E422*H422,2)</f>
        <v>0</v>
      </c>
      <c r="J422" s="238"/>
      <c r="K422" s="239">
        <f>ROUND(E422*J422,2)</f>
        <v>0</v>
      </c>
      <c r="L422" s="239">
        <v>15</v>
      </c>
      <c r="M422" s="239">
        <f>G422*(1+L422/100)</f>
        <v>0</v>
      </c>
      <c r="N422" s="239">
        <v>0</v>
      </c>
      <c r="O422" s="239">
        <f>ROUND(E422*N422,2)</f>
        <v>0</v>
      </c>
      <c r="P422" s="239">
        <v>0</v>
      </c>
      <c r="Q422" s="239">
        <f>ROUND(E422*P422,2)</f>
        <v>0</v>
      </c>
      <c r="R422" s="239" t="s">
        <v>392</v>
      </c>
      <c r="S422" s="239" t="s">
        <v>151</v>
      </c>
      <c r="T422" s="240" t="s">
        <v>306</v>
      </c>
      <c r="U422" s="222">
        <v>0</v>
      </c>
      <c r="V422" s="222">
        <f>ROUND(E422*U422,2)</f>
        <v>0</v>
      </c>
      <c r="W422" s="222"/>
      <c r="X422" s="222" t="s">
        <v>152</v>
      </c>
      <c r="Y422" s="213"/>
      <c r="Z422" s="213"/>
      <c r="AA422" s="213"/>
      <c r="AB422" s="213"/>
      <c r="AC422" s="213"/>
      <c r="AD422" s="213"/>
      <c r="AE422" s="213"/>
      <c r="AF422" s="213"/>
      <c r="AG422" s="213" t="s">
        <v>153</v>
      </c>
      <c r="AH422" s="213"/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5" t="s">
        <v>404</v>
      </c>
      <c r="D423" s="241"/>
      <c r="E423" s="241"/>
      <c r="F423" s="241"/>
      <c r="G423" s="241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155</v>
      </c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x14ac:dyDescent="0.2">
      <c r="A424" s="228" t="s">
        <v>145</v>
      </c>
      <c r="B424" s="229" t="s">
        <v>75</v>
      </c>
      <c r="C424" s="253" t="s">
        <v>76</v>
      </c>
      <c r="D424" s="230"/>
      <c r="E424" s="231"/>
      <c r="F424" s="232"/>
      <c r="G424" s="232">
        <f>SUMIF(AG425:AG460,"&lt;&gt;NOR",G425:G460)</f>
        <v>0</v>
      </c>
      <c r="H424" s="232"/>
      <c r="I424" s="232">
        <f>SUM(I425:I460)</f>
        <v>0</v>
      </c>
      <c r="J424" s="232"/>
      <c r="K424" s="232">
        <f>SUM(K425:K460)</f>
        <v>0</v>
      </c>
      <c r="L424" s="232"/>
      <c r="M424" s="232">
        <f>SUM(M425:M460)</f>
        <v>0</v>
      </c>
      <c r="N424" s="232"/>
      <c r="O424" s="232">
        <f>SUM(O425:O460)</f>
        <v>0.01</v>
      </c>
      <c r="P424" s="232"/>
      <c r="Q424" s="232">
        <f>SUM(Q425:Q460)</f>
        <v>0.11</v>
      </c>
      <c r="R424" s="232"/>
      <c r="S424" s="232"/>
      <c r="T424" s="233"/>
      <c r="U424" s="227"/>
      <c r="V424" s="227">
        <f>SUM(V425:V460)</f>
        <v>10.700000000000001</v>
      </c>
      <c r="W424" s="227"/>
      <c r="X424" s="227"/>
      <c r="AG424" t="s">
        <v>146</v>
      </c>
    </row>
    <row r="425" spans="1:60" outlineLevel="1" x14ac:dyDescent="0.2">
      <c r="A425" s="234">
        <v>34</v>
      </c>
      <c r="B425" s="235" t="s">
        <v>405</v>
      </c>
      <c r="C425" s="254" t="s">
        <v>406</v>
      </c>
      <c r="D425" s="236" t="s">
        <v>281</v>
      </c>
      <c r="E425" s="237">
        <v>3</v>
      </c>
      <c r="F425" s="238"/>
      <c r="G425" s="239">
        <f>ROUND(E425*F425,2)</f>
        <v>0</v>
      </c>
      <c r="H425" s="238"/>
      <c r="I425" s="239">
        <f>ROUND(E425*H425,2)</f>
        <v>0</v>
      </c>
      <c r="J425" s="238"/>
      <c r="K425" s="239">
        <f>ROUND(E425*J425,2)</f>
        <v>0</v>
      </c>
      <c r="L425" s="239">
        <v>15</v>
      </c>
      <c r="M425" s="239">
        <f>G425*(1+L425/100)</f>
        <v>0</v>
      </c>
      <c r="N425" s="239">
        <v>0</v>
      </c>
      <c r="O425" s="239">
        <f>ROUND(E425*N425,2)</f>
        <v>0</v>
      </c>
      <c r="P425" s="239">
        <v>3.065E-2</v>
      </c>
      <c r="Q425" s="239">
        <f>ROUND(E425*P425,2)</f>
        <v>0.09</v>
      </c>
      <c r="R425" s="239" t="s">
        <v>407</v>
      </c>
      <c r="S425" s="239" t="s">
        <v>151</v>
      </c>
      <c r="T425" s="240" t="s">
        <v>151</v>
      </c>
      <c r="U425" s="222">
        <v>0.57599999999999996</v>
      </c>
      <c r="V425" s="222">
        <f>ROUND(E425*U425,2)</f>
        <v>1.73</v>
      </c>
      <c r="W425" s="222"/>
      <c r="X425" s="222" t="s">
        <v>152</v>
      </c>
      <c r="Y425" s="213"/>
      <c r="Z425" s="213"/>
      <c r="AA425" s="213"/>
      <c r="AB425" s="213"/>
      <c r="AC425" s="213"/>
      <c r="AD425" s="213"/>
      <c r="AE425" s="213"/>
      <c r="AF425" s="213"/>
      <c r="AG425" s="213" t="s">
        <v>153</v>
      </c>
      <c r="AH425" s="213"/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5" t="s">
        <v>408</v>
      </c>
      <c r="D426" s="241"/>
      <c r="E426" s="241"/>
      <c r="F426" s="241"/>
      <c r="G426" s="241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155</v>
      </c>
      <c r="AH426" s="213"/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6" t="s">
        <v>274</v>
      </c>
      <c r="D427" s="223"/>
      <c r="E427" s="224"/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157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6" t="s">
        <v>57</v>
      </c>
      <c r="D428" s="223"/>
      <c r="E428" s="224">
        <v>3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157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34">
        <v>35</v>
      </c>
      <c r="B429" s="235" t="s">
        <v>409</v>
      </c>
      <c r="C429" s="254" t="s">
        <v>410</v>
      </c>
      <c r="D429" s="236" t="s">
        <v>281</v>
      </c>
      <c r="E429" s="237">
        <v>9.5</v>
      </c>
      <c r="F429" s="238"/>
      <c r="G429" s="239">
        <f>ROUND(E429*F429,2)</f>
        <v>0</v>
      </c>
      <c r="H429" s="238"/>
      <c r="I429" s="239">
        <f>ROUND(E429*H429,2)</f>
        <v>0</v>
      </c>
      <c r="J429" s="238"/>
      <c r="K429" s="239">
        <f>ROUND(E429*J429,2)</f>
        <v>0</v>
      </c>
      <c r="L429" s="239">
        <v>15</v>
      </c>
      <c r="M429" s="239">
        <f>G429*(1+L429/100)</f>
        <v>0</v>
      </c>
      <c r="N429" s="239">
        <v>0</v>
      </c>
      <c r="O429" s="239">
        <f>ROUND(E429*N429,2)</f>
        <v>0</v>
      </c>
      <c r="P429" s="239">
        <v>2.63E-3</v>
      </c>
      <c r="Q429" s="239">
        <f>ROUND(E429*P429,2)</f>
        <v>0.02</v>
      </c>
      <c r="R429" s="239" t="s">
        <v>407</v>
      </c>
      <c r="S429" s="239" t="s">
        <v>151</v>
      </c>
      <c r="T429" s="240" t="s">
        <v>151</v>
      </c>
      <c r="U429" s="222">
        <v>0.114</v>
      </c>
      <c r="V429" s="222">
        <f>ROUND(E429*U429,2)</f>
        <v>1.08</v>
      </c>
      <c r="W429" s="222"/>
      <c r="X429" s="222" t="s">
        <v>152</v>
      </c>
      <c r="Y429" s="213"/>
      <c r="Z429" s="213"/>
      <c r="AA429" s="213"/>
      <c r="AB429" s="213"/>
      <c r="AC429" s="213"/>
      <c r="AD429" s="213"/>
      <c r="AE429" s="213"/>
      <c r="AF429" s="213"/>
      <c r="AG429" s="213" t="s">
        <v>153</v>
      </c>
      <c r="AH429" s="213"/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20"/>
      <c r="B430" s="221"/>
      <c r="C430" s="255" t="s">
        <v>411</v>
      </c>
      <c r="D430" s="241"/>
      <c r="E430" s="241"/>
      <c r="F430" s="241"/>
      <c r="G430" s="241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155</v>
      </c>
      <c r="AH430" s="213"/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56" t="s">
        <v>274</v>
      </c>
      <c r="D431" s="223"/>
      <c r="E431" s="224"/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157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6" t="s">
        <v>412</v>
      </c>
      <c r="D432" s="223"/>
      <c r="E432" s="224">
        <v>9.5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157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34">
        <v>36</v>
      </c>
      <c r="B433" s="235" t="s">
        <v>413</v>
      </c>
      <c r="C433" s="254" t="s">
        <v>414</v>
      </c>
      <c r="D433" s="236" t="s">
        <v>281</v>
      </c>
      <c r="E433" s="237">
        <v>7</v>
      </c>
      <c r="F433" s="238"/>
      <c r="G433" s="239">
        <f>ROUND(E433*F433,2)</f>
        <v>0</v>
      </c>
      <c r="H433" s="238"/>
      <c r="I433" s="239">
        <f>ROUND(E433*H433,2)</f>
        <v>0</v>
      </c>
      <c r="J433" s="238"/>
      <c r="K433" s="239">
        <f>ROUND(E433*J433,2)</f>
        <v>0</v>
      </c>
      <c r="L433" s="239">
        <v>15</v>
      </c>
      <c r="M433" s="239">
        <f>G433*(1+L433/100)</f>
        <v>0</v>
      </c>
      <c r="N433" s="239">
        <v>4.6999999999999999E-4</v>
      </c>
      <c r="O433" s="239">
        <f>ROUND(E433*N433,2)</f>
        <v>0</v>
      </c>
      <c r="P433" s="239">
        <v>0</v>
      </c>
      <c r="Q433" s="239">
        <f>ROUND(E433*P433,2)</f>
        <v>0</v>
      </c>
      <c r="R433" s="239" t="s">
        <v>407</v>
      </c>
      <c r="S433" s="239" t="s">
        <v>151</v>
      </c>
      <c r="T433" s="240" t="s">
        <v>151</v>
      </c>
      <c r="U433" s="222">
        <v>0.35899999999999999</v>
      </c>
      <c r="V433" s="222">
        <f>ROUND(E433*U433,2)</f>
        <v>2.5099999999999998</v>
      </c>
      <c r="W433" s="222"/>
      <c r="X433" s="222" t="s">
        <v>152</v>
      </c>
      <c r="Y433" s="213"/>
      <c r="Z433" s="213"/>
      <c r="AA433" s="213"/>
      <c r="AB433" s="213"/>
      <c r="AC433" s="213"/>
      <c r="AD433" s="213"/>
      <c r="AE433" s="213"/>
      <c r="AF433" s="213"/>
      <c r="AG433" s="213" t="s">
        <v>153</v>
      </c>
      <c r="AH433" s="213"/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5" t="s">
        <v>415</v>
      </c>
      <c r="D434" s="241"/>
      <c r="E434" s="241"/>
      <c r="F434" s="241"/>
      <c r="G434" s="241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155</v>
      </c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8" t="s">
        <v>416</v>
      </c>
      <c r="D435" s="244"/>
      <c r="E435" s="244"/>
      <c r="F435" s="244"/>
      <c r="G435" s="244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181</v>
      </c>
      <c r="AH435" s="213"/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6" t="s">
        <v>274</v>
      </c>
      <c r="D436" s="223"/>
      <c r="E436" s="224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157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6" t="s">
        <v>417</v>
      </c>
      <c r="D437" s="223"/>
      <c r="E437" s="224">
        <v>7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157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34">
        <v>37</v>
      </c>
      <c r="B438" s="235" t="s">
        <v>418</v>
      </c>
      <c r="C438" s="254" t="s">
        <v>419</v>
      </c>
      <c r="D438" s="236" t="s">
        <v>281</v>
      </c>
      <c r="E438" s="237">
        <v>2.5</v>
      </c>
      <c r="F438" s="238"/>
      <c r="G438" s="239">
        <f>ROUND(E438*F438,2)</f>
        <v>0</v>
      </c>
      <c r="H438" s="238"/>
      <c r="I438" s="239">
        <f>ROUND(E438*H438,2)</f>
        <v>0</v>
      </c>
      <c r="J438" s="238"/>
      <c r="K438" s="239">
        <f>ROUND(E438*J438,2)</f>
        <v>0</v>
      </c>
      <c r="L438" s="239">
        <v>15</v>
      </c>
      <c r="M438" s="239">
        <f>G438*(1+L438/100)</f>
        <v>0</v>
      </c>
      <c r="N438" s="239">
        <v>1.31E-3</v>
      </c>
      <c r="O438" s="239">
        <f>ROUND(E438*N438,2)</f>
        <v>0</v>
      </c>
      <c r="P438" s="239">
        <v>0</v>
      </c>
      <c r="Q438" s="239">
        <f>ROUND(E438*P438,2)</f>
        <v>0</v>
      </c>
      <c r="R438" s="239" t="s">
        <v>407</v>
      </c>
      <c r="S438" s="239" t="s">
        <v>151</v>
      </c>
      <c r="T438" s="240" t="s">
        <v>306</v>
      </c>
      <c r="U438" s="222">
        <v>0.79700000000000004</v>
      </c>
      <c r="V438" s="222">
        <f>ROUND(E438*U438,2)</f>
        <v>1.99</v>
      </c>
      <c r="W438" s="222"/>
      <c r="X438" s="222" t="s">
        <v>152</v>
      </c>
      <c r="Y438" s="213"/>
      <c r="Z438" s="213"/>
      <c r="AA438" s="213"/>
      <c r="AB438" s="213"/>
      <c r="AC438" s="213"/>
      <c r="AD438" s="213"/>
      <c r="AE438" s="213"/>
      <c r="AF438" s="213"/>
      <c r="AG438" s="213" t="s">
        <v>153</v>
      </c>
      <c r="AH438" s="213"/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5" t="s">
        <v>415</v>
      </c>
      <c r="D439" s="241"/>
      <c r="E439" s="241"/>
      <c r="F439" s="241"/>
      <c r="G439" s="241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155</v>
      </c>
      <c r="AH439" s="213"/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8" t="s">
        <v>420</v>
      </c>
      <c r="D440" s="244"/>
      <c r="E440" s="244"/>
      <c r="F440" s="244"/>
      <c r="G440" s="244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181</v>
      </c>
      <c r="AH440" s="213"/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8" t="s">
        <v>421</v>
      </c>
      <c r="D441" s="244"/>
      <c r="E441" s="244"/>
      <c r="F441" s="244"/>
      <c r="G441" s="244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181</v>
      </c>
      <c r="AH441" s="213"/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6" t="s">
        <v>274</v>
      </c>
      <c r="D442" s="223"/>
      <c r="E442" s="224"/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157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6" t="s">
        <v>323</v>
      </c>
      <c r="D443" s="223"/>
      <c r="E443" s="224">
        <v>2.5</v>
      </c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157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34">
        <v>38</v>
      </c>
      <c r="B444" s="235" t="s">
        <v>422</v>
      </c>
      <c r="C444" s="254" t="s">
        <v>423</v>
      </c>
      <c r="D444" s="236" t="s">
        <v>337</v>
      </c>
      <c r="E444" s="237">
        <v>5</v>
      </c>
      <c r="F444" s="238"/>
      <c r="G444" s="239">
        <f>ROUND(E444*F444,2)</f>
        <v>0</v>
      </c>
      <c r="H444" s="238"/>
      <c r="I444" s="239">
        <f>ROUND(E444*H444,2)</f>
        <v>0</v>
      </c>
      <c r="J444" s="238"/>
      <c r="K444" s="239">
        <f>ROUND(E444*J444,2)</f>
        <v>0</v>
      </c>
      <c r="L444" s="239">
        <v>15</v>
      </c>
      <c r="M444" s="239">
        <f>G444*(1+L444/100)</f>
        <v>0</v>
      </c>
      <c r="N444" s="239">
        <v>0</v>
      </c>
      <c r="O444" s="239">
        <f>ROUND(E444*N444,2)</f>
        <v>0</v>
      </c>
      <c r="P444" s="239">
        <v>0</v>
      </c>
      <c r="Q444" s="239">
        <f>ROUND(E444*P444,2)</f>
        <v>0</v>
      </c>
      <c r="R444" s="239" t="s">
        <v>407</v>
      </c>
      <c r="S444" s="239" t="s">
        <v>151</v>
      </c>
      <c r="T444" s="240" t="s">
        <v>151</v>
      </c>
      <c r="U444" s="222">
        <v>0.17399999999999999</v>
      </c>
      <c r="V444" s="222">
        <f>ROUND(E444*U444,2)</f>
        <v>0.87</v>
      </c>
      <c r="W444" s="222"/>
      <c r="X444" s="222" t="s">
        <v>152</v>
      </c>
      <c r="Y444" s="213"/>
      <c r="Z444" s="213"/>
      <c r="AA444" s="213"/>
      <c r="AB444" s="213"/>
      <c r="AC444" s="213"/>
      <c r="AD444" s="213"/>
      <c r="AE444" s="213"/>
      <c r="AF444" s="213"/>
      <c r="AG444" s="213" t="s">
        <v>153</v>
      </c>
      <c r="AH444" s="213"/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20"/>
      <c r="B445" s="221"/>
      <c r="C445" s="255" t="s">
        <v>424</v>
      </c>
      <c r="D445" s="241"/>
      <c r="E445" s="241"/>
      <c r="F445" s="241"/>
      <c r="G445" s="241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155</v>
      </c>
      <c r="AH445" s="213"/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6" t="s">
        <v>388</v>
      </c>
      <c r="D446" s="223"/>
      <c r="E446" s="224"/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157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6" t="s">
        <v>425</v>
      </c>
      <c r="D447" s="223"/>
      <c r="E447" s="224">
        <v>5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157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34">
        <v>39</v>
      </c>
      <c r="B448" s="235" t="s">
        <v>426</v>
      </c>
      <c r="C448" s="254" t="s">
        <v>427</v>
      </c>
      <c r="D448" s="236" t="s">
        <v>337</v>
      </c>
      <c r="E448" s="237">
        <v>1</v>
      </c>
      <c r="F448" s="238"/>
      <c r="G448" s="239">
        <f>ROUND(E448*F448,2)</f>
        <v>0</v>
      </c>
      <c r="H448" s="238"/>
      <c r="I448" s="239">
        <f>ROUND(E448*H448,2)</f>
        <v>0</v>
      </c>
      <c r="J448" s="238"/>
      <c r="K448" s="239">
        <f>ROUND(E448*J448,2)</f>
        <v>0</v>
      </c>
      <c r="L448" s="239">
        <v>15</v>
      </c>
      <c r="M448" s="239">
        <f>G448*(1+L448/100)</f>
        <v>0</v>
      </c>
      <c r="N448" s="239">
        <v>0</v>
      </c>
      <c r="O448" s="239">
        <f>ROUND(E448*N448,2)</f>
        <v>0</v>
      </c>
      <c r="P448" s="239">
        <v>0</v>
      </c>
      <c r="Q448" s="239">
        <f>ROUND(E448*P448,2)</f>
        <v>0</v>
      </c>
      <c r="R448" s="239" t="s">
        <v>407</v>
      </c>
      <c r="S448" s="239" t="s">
        <v>151</v>
      </c>
      <c r="T448" s="240" t="s">
        <v>151</v>
      </c>
      <c r="U448" s="222">
        <v>0.25900000000000001</v>
      </c>
      <c r="V448" s="222">
        <f>ROUND(E448*U448,2)</f>
        <v>0.26</v>
      </c>
      <c r="W448" s="222"/>
      <c r="X448" s="222" t="s">
        <v>152</v>
      </c>
      <c r="Y448" s="213"/>
      <c r="Z448" s="213"/>
      <c r="AA448" s="213"/>
      <c r="AB448" s="213"/>
      <c r="AC448" s="213"/>
      <c r="AD448" s="213"/>
      <c r="AE448" s="213"/>
      <c r="AF448" s="213"/>
      <c r="AG448" s="213" t="s">
        <v>153</v>
      </c>
      <c r="AH448" s="213"/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5" t="s">
        <v>424</v>
      </c>
      <c r="D449" s="241"/>
      <c r="E449" s="241"/>
      <c r="F449" s="241"/>
      <c r="G449" s="241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155</v>
      </c>
      <c r="AH449" s="213"/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6" t="s">
        <v>274</v>
      </c>
      <c r="D450" s="223"/>
      <c r="E450" s="224"/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157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20"/>
      <c r="B451" s="221"/>
      <c r="C451" s="256" t="s">
        <v>312</v>
      </c>
      <c r="D451" s="223"/>
      <c r="E451" s="224">
        <v>1</v>
      </c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3"/>
      <c r="Z451" s="213"/>
      <c r="AA451" s="213"/>
      <c r="AB451" s="213"/>
      <c r="AC451" s="213"/>
      <c r="AD451" s="213"/>
      <c r="AE451" s="213"/>
      <c r="AF451" s="213"/>
      <c r="AG451" s="213" t="s">
        <v>157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34">
        <v>40</v>
      </c>
      <c r="B452" s="235" t="s">
        <v>428</v>
      </c>
      <c r="C452" s="254" t="s">
        <v>429</v>
      </c>
      <c r="D452" s="236" t="s">
        <v>0</v>
      </c>
      <c r="E452" s="237">
        <v>78.501000000000005</v>
      </c>
      <c r="F452" s="238"/>
      <c r="G452" s="239">
        <f>ROUND(E452*F452,2)</f>
        <v>0</v>
      </c>
      <c r="H452" s="238"/>
      <c r="I452" s="239">
        <f>ROUND(E452*H452,2)</f>
        <v>0</v>
      </c>
      <c r="J452" s="238"/>
      <c r="K452" s="239">
        <f>ROUND(E452*J452,2)</f>
        <v>0</v>
      </c>
      <c r="L452" s="239">
        <v>15</v>
      </c>
      <c r="M452" s="239">
        <f>G452*(1+L452/100)</f>
        <v>0</v>
      </c>
      <c r="N452" s="239">
        <v>0</v>
      </c>
      <c r="O452" s="239">
        <f>ROUND(E452*N452,2)</f>
        <v>0</v>
      </c>
      <c r="P452" s="239">
        <v>0</v>
      </c>
      <c r="Q452" s="239">
        <f>ROUND(E452*P452,2)</f>
        <v>0</v>
      </c>
      <c r="R452" s="239" t="s">
        <v>407</v>
      </c>
      <c r="S452" s="239" t="s">
        <v>151</v>
      </c>
      <c r="T452" s="240" t="s">
        <v>306</v>
      </c>
      <c r="U452" s="222">
        <v>0</v>
      </c>
      <c r="V452" s="222">
        <f>ROUND(E452*U452,2)</f>
        <v>0</v>
      </c>
      <c r="W452" s="222"/>
      <c r="X452" s="222" t="s">
        <v>152</v>
      </c>
      <c r="Y452" s="213"/>
      <c r="Z452" s="213"/>
      <c r="AA452" s="213"/>
      <c r="AB452" s="213"/>
      <c r="AC452" s="213"/>
      <c r="AD452" s="213"/>
      <c r="AE452" s="213"/>
      <c r="AF452" s="213"/>
      <c r="AG452" s="213" t="s">
        <v>153</v>
      </c>
      <c r="AH452" s="213"/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5" t="s">
        <v>430</v>
      </c>
      <c r="D453" s="241"/>
      <c r="E453" s="241"/>
      <c r="F453" s="241"/>
      <c r="G453" s="241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155</v>
      </c>
      <c r="AH453" s="213"/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">
      <c r="A454" s="234">
        <v>41</v>
      </c>
      <c r="B454" s="235" t="s">
        <v>431</v>
      </c>
      <c r="C454" s="254" t="s">
        <v>432</v>
      </c>
      <c r="D454" s="236" t="s">
        <v>281</v>
      </c>
      <c r="E454" s="237">
        <v>3</v>
      </c>
      <c r="F454" s="238"/>
      <c r="G454" s="239">
        <f>ROUND(E454*F454,2)</f>
        <v>0</v>
      </c>
      <c r="H454" s="238"/>
      <c r="I454" s="239">
        <f>ROUND(E454*H454,2)</f>
        <v>0</v>
      </c>
      <c r="J454" s="238"/>
      <c r="K454" s="239">
        <f>ROUND(E454*J454,2)</f>
        <v>0</v>
      </c>
      <c r="L454" s="239">
        <v>15</v>
      </c>
      <c r="M454" s="239">
        <f>G454*(1+L454/100)</f>
        <v>0</v>
      </c>
      <c r="N454" s="239">
        <v>4.0299999999999997E-3</v>
      </c>
      <c r="O454" s="239">
        <f>ROUND(E454*N454,2)</f>
        <v>0.01</v>
      </c>
      <c r="P454" s="239">
        <v>0</v>
      </c>
      <c r="Q454" s="239">
        <f>ROUND(E454*P454,2)</f>
        <v>0</v>
      </c>
      <c r="R454" s="239"/>
      <c r="S454" s="239" t="s">
        <v>179</v>
      </c>
      <c r="T454" s="240" t="s">
        <v>306</v>
      </c>
      <c r="U454" s="222">
        <v>0.6</v>
      </c>
      <c r="V454" s="222">
        <f>ROUND(E454*U454,2)</f>
        <v>1.8</v>
      </c>
      <c r="W454" s="222"/>
      <c r="X454" s="222" t="s">
        <v>152</v>
      </c>
      <c r="Y454" s="213"/>
      <c r="Z454" s="213"/>
      <c r="AA454" s="213"/>
      <c r="AB454" s="213"/>
      <c r="AC454" s="213"/>
      <c r="AD454" s="213"/>
      <c r="AE454" s="213"/>
      <c r="AF454" s="213"/>
      <c r="AG454" s="213" t="s">
        <v>153</v>
      </c>
      <c r="AH454" s="213"/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7" t="s">
        <v>416</v>
      </c>
      <c r="D455" s="243"/>
      <c r="E455" s="243"/>
      <c r="F455" s="243"/>
      <c r="G455" s="243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181</v>
      </c>
      <c r="AH455" s="213"/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6" t="s">
        <v>274</v>
      </c>
      <c r="D456" s="223"/>
      <c r="E456" s="224"/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157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20"/>
      <c r="B457" s="221"/>
      <c r="C457" s="256" t="s">
        <v>57</v>
      </c>
      <c r="D457" s="223"/>
      <c r="E457" s="224">
        <v>3</v>
      </c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157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34">
        <v>42</v>
      </c>
      <c r="B458" s="235" t="s">
        <v>433</v>
      </c>
      <c r="C458" s="254" t="s">
        <v>434</v>
      </c>
      <c r="D458" s="236" t="s">
        <v>281</v>
      </c>
      <c r="E458" s="237">
        <v>9.5</v>
      </c>
      <c r="F458" s="238"/>
      <c r="G458" s="239">
        <f>ROUND(E458*F458,2)</f>
        <v>0</v>
      </c>
      <c r="H458" s="238"/>
      <c r="I458" s="239">
        <f>ROUND(E458*H458,2)</f>
        <v>0</v>
      </c>
      <c r="J458" s="238"/>
      <c r="K458" s="239">
        <f>ROUND(E458*J458,2)</f>
        <v>0</v>
      </c>
      <c r="L458" s="239">
        <v>15</v>
      </c>
      <c r="M458" s="239">
        <f>G458*(1+L458/100)</f>
        <v>0</v>
      </c>
      <c r="N458" s="239">
        <v>0</v>
      </c>
      <c r="O458" s="239">
        <f>ROUND(E458*N458,2)</f>
        <v>0</v>
      </c>
      <c r="P458" s="239">
        <v>0</v>
      </c>
      <c r="Q458" s="239">
        <f>ROUND(E458*P458,2)</f>
        <v>0</v>
      </c>
      <c r="R458" s="239"/>
      <c r="S458" s="239" t="s">
        <v>179</v>
      </c>
      <c r="T458" s="240" t="s">
        <v>306</v>
      </c>
      <c r="U458" s="222">
        <v>4.8000000000000001E-2</v>
      </c>
      <c r="V458" s="222">
        <f>ROUND(E458*U458,2)</f>
        <v>0.46</v>
      </c>
      <c r="W458" s="222"/>
      <c r="X458" s="222" t="s">
        <v>152</v>
      </c>
      <c r="Y458" s="213"/>
      <c r="Z458" s="213"/>
      <c r="AA458" s="213"/>
      <c r="AB458" s="213"/>
      <c r="AC458" s="213"/>
      <c r="AD458" s="213"/>
      <c r="AE458" s="213"/>
      <c r="AF458" s="213"/>
      <c r="AG458" s="213" t="s">
        <v>153</v>
      </c>
      <c r="AH458" s="213"/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6" t="s">
        <v>274</v>
      </c>
      <c r="D459" s="223"/>
      <c r="E459" s="224"/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157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6" t="s">
        <v>412</v>
      </c>
      <c r="D460" s="223"/>
      <c r="E460" s="224">
        <v>9.5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157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x14ac:dyDescent="0.2">
      <c r="A461" s="228" t="s">
        <v>145</v>
      </c>
      <c r="B461" s="229" t="s">
        <v>77</v>
      </c>
      <c r="C461" s="253" t="s">
        <v>78</v>
      </c>
      <c r="D461" s="230"/>
      <c r="E461" s="231"/>
      <c r="F461" s="232"/>
      <c r="G461" s="232">
        <f>SUMIF(AG462:AG515,"&lt;&gt;NOR",G462:G515)</f>
        <v>0</v>
      </c>
      <c r="H461" s="232"/>
      <c r="I461" s="232">
        <f>SUM(I462:I515)</f>
        <v>0</v>
      </c>
      <c r="J461" s="232"/>
      <c r="K461" s="232">
        <f>SUM(K462:K515)</f>
        <v>0</v>
      </c>
      <c r="L461" s="232"/>
      <c r="M461" s="232">
        <f>SUM(M462:M515)</f>
        <v>0</v>
      </c>
      <c r="N461" s="232"/>
      <c r="O461" s="232">
        <f>SUM(O462:O515)</f>
        <v>0.25</v>
      </c>
      <c r="P461" s="232"/>
      <c r="Q461" s="232">
        <f>SUM(Q462:Q515)</f>
        <v>0.1</v>
      </c>
      <c r="R461" s="232"/>
      <c r="S461" s="232"/>
      <c r="T461" s="233"/>
      <c r="U461" s="227"/>
      <c r="V461" s="227">
        <f>SUM(V462:V515)</f>
        <v>46.13</v>
      </c>
      <c r="W461" s="227"/>
      <c r="X461" s="227"/>
      <c r="AG461" t="s">
        <v>146</v>
      </c>
    </row>
    <row r="462" spans="1:60" outlineLevel="1" x14ac:dyDescent="0.2">
      <c r="A462" s="234">
        <v>43</v>
      </c>
      <c r="B462" s="235" t="s">
        <v>435</v>
      </c>
      <c r="C462" s="254" t="s">
        <v>436</v>
      </c>
      <c r="D462" s="236" t="s">
        <v>281</v>
      </c>
      <c r="E462" s="237">
        <v>36</v>
      </c>
      <c r="F462" s="238"/>
      <c r="G462" s="239">
        <f>ROUND(E462*F462,2)</f>
        <v>0</v>
      </c>
      <c r="H462" s="238"/>
      <c r="I462" s="239">
        <f>ROUND(E462*H462,2)</f>
        <v>0</v>
      </c>
      <c r="J462" s="238"/>
      <c r="K462" s="239">
        <f>ROUND(E462*J462,2)</f>
        <v>0</v>
      </c>
      <c r="L462" s="239">
        <v>15</v>
      </c>
      <c r="M462" s="239">
        <f>G462*(1+L462/100)</f>
        <v>0</v>
      </c>
      <c r="N462" s="239">
        <v>0</v>
      </c>
      <c r="O462" s="239">
        <f>ROUND(E462*N462,2)</f>
        <v>0</v>
      </c>
      <c r="P462" s="239">
        <v>2.1299999999999999E-3</v>
      </c>
      <c r="Q462" s="239">
        <f>ROUND(E462*P462,2)</f>
        <v>0.08</v>
      </c>
      <c r="R462" s="239" t="s">
        <v>407</v>
      </c>
      <c r="S462" s="239" t="s">
        <v>151</v>
      </c>
      <c r="T462" s="240" t="s">
        <v>151</v>
      </c>
      <c r="U462" s="222">
        <v>0.17299999999999999</v>
      </c>
      <c r="V462" s="222">
        <f>ROUND(E462*U462,2)</f>
        <v>6.23</v>
      </c>
      <c r="W462" s="222"/>
      <c r="X462" s="222" t="s">
        <v>152</v>
      </c>
      <c r="Y462" s="213"/>
      <c r="Z462" s="213"/>
      <c r="AA462" s="213"/>
      <c r="AB462" s="213"/>
      <c r="AC462" s="213"/>
      <c r="AD462" s="213"/>
      <c r="AE462" s="213"/>
      <c r="AF462" s="213"/>
      <c r="AG462" s="213" t="s">
        <v>153</v>
      </c>
      <c r="AH462" s="213"/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6" t="s">
        <v>437</v>
      </c>
      <c r="D463" s="223"/>
      <c r="E463" s="224"/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157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20"/>
      <c r="B464" s="221"/>
      <c r="C464" s="256" t="s">
        <v>360</v>
      </c>
      <c r="D464" s="223"/>
      <c r="E464" s="224">
        <v>19</v>
      </c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157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6" t="s">
        <v>438</v>
      </c>
      <c r="D465" s="223"/>
      <c r="E465" s="224"/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157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6" t="s">
        <v>361</v>
      </c>
      <c r="D466" s="223"/>
      <c r="E466" s="224">
        <v>17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157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ht="22.5" outlineLevel="1" x14ac:dyDescent="0.2">
      <c r="A467" s="234">
        <v>44</v>
      </c>
      <c r="B467" s="235" t="s">
        <v>439</v>
      </c>
      <c r="C467" s="254" t="s">
        <v>440</v>
      </c>
      <c r="D467" s="236" t="s">
        <v>281</v>
      </c>
      <c r="E467" s="237">
        <v>36</v>
      </c>
      <c r="F467" s="238"/>
      <c r="G467" s="239">
        <f>ROUND(E467*F467,2)</f>
        <v>0</v>
      </c>
      <c r="H467" s="238"/>
      <c r="I467" s="239">
        <f>ROUND(E467*H467,2)</f>
        <v>0</v>
      </c>
      <c r="J467" s="238"/>
      <c r="K467" s="239">
        <f>ROUND(E467*J467,2)</f>
        <v>0</v>
      </c>
      <c r="L467" s="239">
        <v>15</v>
      </c>
      <c r="M467" s="239">
        <f>G467*(1+L467/100)</f>
        <v>0</v>
      </c>
      <c r="N467" s="239">
        <v>5.1799999999999997E-3</v>
      </c>
      <c r="O467" s="239">
        <f>ROUND(E467*N467,2)</f>
        <v>0.19</v>
      </c>
      <c r="P467" s="239">
        <v>0</v>
      </c>
      <c r="Q467" s="239">
        <f>ROUND(E467*P467,2)</f>
        <v>0</v>
      </c>
      <c r="R467" s="239" t="s">
        <v>407</v>
      </c>
      <c r="S467" s="239" t="s">
        <v>151</v>
      </c>
      <c r="T467" s="240" t="s">
        <v>151</v>
      </c>
      <c r="U467" s="222">
        <v>0.63429999999999997</v>
      </c>
      <c r="V467" s="222">
        <f>ROUND(E467*U467,2)</f>
        <v>22.83</v>
      </c>
      <c r="W467" s="222"/>
      <c r="X467" s="222" t="s">
        <v>152</v>
      </c>
      <c r="Y467" s="213"/>
      <c r="Z467" s="213"/>
      <c r="AA467" s="213"/>
      <c r="AB467" s="213"/>
      <c r="AC467" s="213"/>
      <c r="AD467" s="213"/>
      <c r="AE467" s="213"/>
      <c r="AF467" s="213"/>
      <c r="AG467" s="213" t="s">
        <v>153</v>
      </c>
      <c r="AH467" s="213"/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5" t="s">
        <v>441</v>
      </c>
      <c r="D468" s="241"/>
      <c r="E468" s="241"/>
      <c r="F468" s="241"/>
      <c r="G468" s="241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155</v>
      </c>
      <c r="AH468" s="213"/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20"/>
      <c r="B469" s="221"/>
      <c r="C469" s="258" t="s">
        <v>442</v>
      </c>
      <c r="D469" s="244"/>
      <c r="E469" s="244"/>
      <c r="F469" s="244"/>
      <c r="G469" s="244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181</v>
      </c>
      <c r="AH469" s="213"/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8" t="s">
        <v>443</v>
      </c>
      <c r="D470" s="244"/>
      <c r="E470" s="244"/>
      <c r="F470" s="244"/>
      <c r="G470" s="244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181</v>
      </c>
      <c r="AH470" s="213"/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6" t="s">
        <v>437</v>
      </c>
      <c r="D471" s="223"/>
      <c r="E471" s="224"/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157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6" t="s">
        <v>360</v>
      </c>
      <c r="D472" s="223"/>
      <c r="E472" s="224">
        <v>19</v>
      </c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157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20"/>
      <c r="B473" s="221"/>
      <c r="C473" s="256" t="s">
        <v>438</v>
      </c>
      <c r="D473" s="223"/>
      <c r="E473" s="224"/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157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6" t="s">
        <v>361</v>
      </c>
      <c r="D474" s="223"/>
      <c r="E474" s="224">
        <v>17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157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ht="22.5" outlineLevel="1" x14ac:dyDescent="0.2">
      <c r="A475" s="234">
        <v>45</v>
      </c>
      <c r="B475" s="235" t="s">
        <v>444</v>
      </c>
      <c r="C475" s="254" t="s">
        <v>445</v>
      </c>
      <c r="D475" s="236" t="s">
        <v>281</v>
      </c>
      <c r="E475" s="237">
        <v>3</v>
      </c>
      <c r="F475" s="238"/>
      <c r="G475" s="239">
        <f>ROUND(E475*F475,2)</f>
        <v>0</v>
      </c>
      <c r="H475" s="238"/>
      <c r="I475" s="239">
        <f>ROUND(E475*H475,2)</f>
        <v>0</v>
      </c>
      <c r="J475" s="238"/>
      <c r="K475" s="239">
        <f>ROUND(E475*J475,2)</f>
        <v>0</v>
      </c>
      <c r="L475" s="239">
        <v>15</v>
      </c>
      <c r="M475" s="239">
        <f>G475*(1+L475/100)</f>
        <v>0</v>
      </c>
      <c r="N475" s="239">
        <v>7.1300000000000001E-3</v>
      </c>
      <c r="O475" s="239">
        <f>ROUND(E475*N475,2)</f>
        <v>0.02</v>
      </c>
      <c r="P475" s="239">
        <v>0</v>
      </c>
      <c r="Q475" s="239">
        <f>ROUND(E475*P475,2)</f>
        <v>0</v>
      </c>
      <c r="R475" s="239" t="s">
        <v>407</v>
      </c>
      <c r="S475" s="239" t="s">
        <v>151</v>
      </c>
      <c r="T475" s="240" t="s">
        <v>151</v>
      </c>
      <c r="U475" s="222">
        <v>0.92269999999999996</v>
      </c>
      <c r="V475" s="222">
        <f>ROUND(E475*U475,2)</f>
        <v>2.77</v>
      </c>
      <c r="W475" s="222"/>
      <c r="X475" s="222" t="s">
        <v>152</v>
      </c>
      <c r="Y475" s="213"/>
      <c r="Z475" s="213"/>
      <c r="AA475" s="213"/>
      <c r="AB475" s="213"/>
      <c r="AC475" s="213"/>
      <c r="AD475" s="213"/>
      <c r="AE475" s="213"/>
      <c r="AF475" s="213"/>
      <c r="AG475" s="213" t="s">
        <v>153</v>
      </c>
      <c r="AH475" s="213"/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5" t="s">
        <v>441</v>
      </c>
      <c r="D476" s="241"/>
      <c r="E476" s="241"/>
      <c r="F476" s="241"/>
      <c r="G476" s="241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155</v>
      </c>
      <c r="AH476" s="213"/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8" t="s">
        <v>442</v>
      </c>
      <c r="D477" s="244"/>
      <c r="E477" s="244"/>
      <c r="F477" s="244"/>
      <c r="G477" s="244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181</v>
      </c>
      <c r="AH477" s="213"/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8" t="s">
        <v>443</v>
      </c>
      <c r="D478" s="244"/>
      <c r="E478" s="244"/>
      <c r="F478" s="244"/>
      <c r="G478" s="244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181</v>
      </c>
      <c r="AH478" s="213"/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6" t="s">
        <v>274</v>
      </c>
      <c r="D479" s="223"/>
      <c r="E479" s="224"/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157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20"/>
      <c r="B480" s="221"/>
      <c r="C480" s="256" t="s">
        <v>57</v>
      </c>
      <c r="D480" s="223"/>
      <c r="E480" s="224">
        <v>3</v>
      </c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157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ht="22.5" outlineLevel="1" x14ac:dyDescent="0.2">
      <c r="A481" s="234">
        <v>46</v>
      </c>
      <c r="B481" s="235" t="s">
        <v>446</v>
      </c>
      <c r="C481" s="254" t="s">
        <v>447</v>
      </c>
      <c r="D481" s="236" t="s">
        <v>281</v>
      </c>
      <c r="E481" s="237">
        <v>19</v>
      </c>
      <c r="F481" s="238"/>
      <c r="G481" s="239">
        <f>ROUND(E481*F481,2)</f>
        <v>0</v>
      </c>
      <c r="H481" s="238"/>
      <c r="I481" s="239">
        <f>ROUND(E481*H481,2)</f>
        <v>0</v>
      </c>
      <c r="J481" s="238"/>
      <c r="K481" s="239">
        <f>ROUND(E481*J481,2)</f>
        <v>0</v>
      </c>
      <c r="L481" s="239">
        <v>15</v>
      </c>
      <c r="M481" s="239">
        <f>G481*(1+L481/100)</f>
        <v>0</v>
      </c>
      <c r="N481" s="239">
        <v>6.0000000000000002E-5</v>
      </c>
      <c r="O481" s="239">
        <f>ROUND(E481*N481,2)</f>
        <v>0</v>
      </c>
      <c r="P481" s="239">
        <v>0</v>
      </c>
      <c r="Q481" s="239">
        <f>ROUND(E481*P481,2)</f>
        <v>0</v>
      </c>
      <c r="R481" s="239" t="s">
        <v>407</v>
      </c>
      <c r="S481" s="239" t="s">
        <v>151</v>
      </c>
      <c r="T481" s="240" t="s">
        <v>151</v>
      </c>
      <c r="U481" s="222">
        <v>0.129</v>
      </c>
      <c r="V481" s="222">
        <f>ROUND(E481*U481,2)</f>
        <v>2.4500000000000002</v>
      </c>
      <c r="W481" s="222"/>
      <c r="X481" s="222" t="s">
        <v>152</v>
      </c>
      <c r="Y481" s="213"/>
      <c r="Z481" s="213"/>
      <c r="AA481" s="213"/>
      <c r="AB481" s="213"/>
      <c r="AC481" s="213"/>
      <c r="AD481" s="213"/>
      <c r="AE481" s="213"/>
      <c r="AF481" s="213"/>
      <c r="AG481" s="213" t="s">
        <v>153</v>
      </c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7" t="s">
        <v>448</v>
      </c>
      <c r="D482" s="243"/>
      <c r="E482" s="243"/>
      <c r="F482" s="243"/>
      <c r="G482" s="243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181</v>
      </c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6" t="s">
        <v>437</v>
      </c>
      <c r="D483" s="223"/>
      <c r="E483" s="224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157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6" t="s">
        <v>360</v>
      </c>
      <c r="D484" s="223"/>
      <c r="E484" s="224">
        <v>19</v>
      </c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157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ht="22.5" outlineLevel="1" x14ac:dyDescent="0.2">
      <c r="A485" s="234">
        <v>47</v>
      </c>
      <c r="B485" s="235" t="s">
        <v>449</v>
      </c>
      <c r="C485" s="254" t="s">
        <v>450</v>
      </c>
      <c r="D485" s="236" t="s">
        <v>281</v>
      </c>
      <c r="E485" s="237">
        <v>17</v>
      </c>
      <c r="F485" s="238"/>
      <c r="G485" s="239">
        <f>ROUND(E485*F485,2)</f>
        <v>0</v>
      </c>
      <c r="H485" s="238"/>
      <c r="I485" s="239">
        <f>ROUND(E485*H485,2)</f>
        <v>0</v>
      </c>
      <c r="J485" s="238"/>
      <c r="K485" s="239">
        <f>ROUND(E485*J485,2)</f>
        <v>0</v>
      </c>
      <c r="L485" s="239">
        <v>15</v>
      </c>
      <c r="M485" s="239">
        <f>G485*(1+L485/100)</f>
        <v>0</v>
      </c>
      <c r="N485" s="239">
        <v>6.9999999999999994E-5</v>
      </c>
      <c r="O485" s="239">
        <f>ROUND(E485*N485,2)</f>
        <v>0</v>
      </c>
      <c r="P485" s="239">
        <v>0</v>
      </c>
      <c r="Q485" s="239">
        <f>ROUND(E485*P485,2)</f>
        <v>0</v>
      </c>
      <c r="R485" s="239" t="s">
        <v>407</v>
      </c>
      <c r="S485" s="239" t="s">
        <v>151</v>
      </c>
      <c r="T485" s="240" t="s">
        <v>151</v>
      </c>
      <c r="U485" s="222">
        <v>0.129</v>
      </c>
      <c r="V485" s="222">
        <f>ROUND(E485*U485,2)</f>
        <v>2.19</v>
      </c>
      <c r="W485" s="222"/>
      <c r="X485" s="222" t="s">
        <v>152</v>
      </c>
      <c r="Y485" s="213"/>
      <c r="Z485" s="213"/>
      <c r="AA485" s="213"/>
      <c r="AB485" s="213"/>
      <c r="AC485" s="213"/>
      <c r="AD485" s="213"/>
      <c r="AE485" s="213"/>
      <c r="AF485" s="213"/>
      <c r="AG485" s="213" t="s">
        <v>153</v>
      </c>
      <c r="AH485" s="213"/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7" t="s">
        <v>448</v>
      </c>
      <c r="D486" s="243"/>
      <c r="E486" s="243"/>
      <c r="F486" s="243"/>
      <c r="G486" s="243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181</v>
      </c>
      <c r="AH486" s="213"/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6" t="s">
        <v>438</v>
      </c>
      <c r="D487" s="223"/>
      <c r="E487" s="224"/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157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20"/>
      <c r="B488" s="221"/>
      <c r="C488" s="256" t="s">
        <v>361</v>
      </c>
      <c r="D488" s="223"/>
      <c r="E488" s="224">
        <v>17</v>
      </c>
      <c r="F488" s="222"/>
      <c r="G488" s="222"/>
      <c r="H488" s="222"/>
      <c r="I488" s="222"/>
      <c r="J488" s="222"/>
      <c r="K488" s="222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13"/>
      <c r="Z488" s="213"/>
      <c r="AA488" s="213"/>
      <c r="AB488" s="213"/>
      <c r="AC488" s="213"/>
      <c r="AD488" s="213"/>
      <c r="AE488" s="213"/>
      <c r="AF488" s="213"/>
      <c r="AG488" s="213" t="s">
        <v>157</v>
      </c>
      <c r="AH488" s="213">
        <v>0</v>
      </c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34">
        <v>48</v>
      </c>
      <c r="B489" s="235" t="s">
        <v>451</v>
      </c>
      <c r="C489" s="254" t="s">
        <v>452</v>
      </c>
      <c r="D489" s="236" t="s">
        <v>0</v>
      </c>
      <c r="E489" s="237">
        <v>272.32100000000003</v>
      </c>
      <c r="F489" s="238"/>
      <c r="G489" s="239">
        <f>ROUND(E489*F489,2)</f>
        <v>0</v>
      </c>
      <c r="H489" s="238"/>
      <c r="I489" s="239">
        <f>ROUND(E489*H489,2)</f>
        <v>0</v>
      </c>
      <c r="J489" s="238"/>
      <c r="K489" s="239">
        <f>ROUND(E489*J489,2)</f>
        <v>0</v>
      </c>
      <c r="L489" s="239">
        <v>15</v>
      </c>
      <c r="M489" s="239">
        <f>G489*(1+L489/100)</f>
        <v>0</v>
      </c>
      <c r="N489" s="239">
        <v>0</v>
      </c>
      <c r="O489" s="239">
        <f>ROUND(E489*N489,2)</f>
        <v>0</v>
      </c>
      <c r="P489" s="239">
        <v>0</v>
      </c>
      <c r="Q489" s="239">
        <f>ROUND(E489*P489,2)</f>
        <v>0</v>
      </c>
      <c r="R489" s="239" t="s">
        <v>407</v>
      </c>
      <c r="S489" s="239" t="s">
        <v>151</v>
      </c>
      <c r="T489" s="240" t="s">
        <v>306</v>
      </c>
      <c r="U489" s="222">
        <v>0</v>
      </c>
      <c r="V489" s="222">
        <f>ROUND(E489*U489,2)</f>
        <v>0</v>
      </c>
      <c r="W489" s="222"/>
      <c r="X489" s="222" t="s">
        <v>152</v>
      </c>
      <c r="Y489" s="213"/>
      <c r="Z489" s="213"/>
      <c r="AA489" s="213"/>
      <c r="AB489" s="213"/>
      <c r="AC489" s="213"/>
      <c r="AD489" s="213"/>
      <c r="AE489" s="213"/>
      <c r="AF489" s="213"/>
      <c r="AG489" s="213" t="s">
        <v>153</v>
      </c>
      <c r="AH489" s="213"/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5" t="s">
        <v>453</v>
      </c>
      <c r="D490" s="241"/>
      <c r="E490" s="241"/>
      <c r="F490" s="241"/>
      <c r="G490" s="241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155</v>
      </c>
      <c r="AH490" s="213"/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34">
        <v>49</v>
      </c>
      <c r="B491" s="235" t="s">
        <v>454</v>
      </c>
      <c r="C491" s="254" t="s">
        <v>455</v>
      </c>
      <c r="D491" s="236" t="s">
        <v>281</v>
      </c>
      <c r="E491" s="237">
        <v>3</v>
      </c>
      <c r="F491" s="238"/>
      <c r="G491" s="239">
        <f>ROUND(E491*F491,2)</f>
        <v>0</v>
      </c>
      <c r="H491" s="238"/>
      <c r="I491" s="239">
        <f>ROUND(E491*H491,2)</f>
        <v>0</v>
      </c>
      <c r="J491" s="238"/>
      <c r="K491" s="239">
        <f>ROUND(E491*J491,2)</f>
        <v>0</v>
      </c>
      <c r="L491" s="239">
        <v>15</v>
      </c>
      <c r="M491" s="239">
        <f>G491*(1+L491/100)</f>
        <v>0</v>
      </c>
      <c r="N491" s="239">
        <v>0</v>
      </c>
      <c r="O491" s="239">
        <f>ROUND(E491*N491,2)</f>
        <v>0</v>
      </c>
      <c r="P491" s="239">
        <v>2.9E-4</v>
      </c>
      <c r="Q491" s="239">
        <f>ROUND(E491*P491,2)</f>
        <v>0</v>
      </c>
      <c r="R491" s="239"/>
      <c r="S491" s="239" t="s">
        <v>179</v>
      </c>
      <c r="T491" s="240" t="s">
        <v>306</v>
      </c>
      <c r="U491" s="222">
        <v>8.3000000000000004E-2</v>
      </c>
      <c r="V491" s="222">
        <f>ROUND(E491*U491,2)</f>
        <v>0.25</v>
      </c>
      <c r="W491" s="222"/>
      <c r="X491" s="222" t="s">
        <v>152</v>
      </c>
      <c r="Y491" s="213"/>
      <c r="Z491" s="213"/>
      <c r="AA491" s="213"/>
      <c r="AB491" s="213"/>
      <c r="AC491" s="213"/>
      <c r="AD491" s="213"/>
      <c r="AE491" s="213"/>
      <c r="AF491" s="213"/>
      <c r="AG491" s="213" t="s">
        <v>153</v>
      </c>
      <c r="AH491" s="213"/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6" t="s">
        <v>276</v>
      </c>
      <c r="D492" s="223"/>
      <c r="E492" s="224"/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157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6" t="s">
        <v>57</v>
      </c>
      <c r="D493" s="223"/>
      <c r="E493" s="224">
        <v>3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157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34">
        <v>50</v>
      </c>
      <c r="B494" s="235" t="s">
        <v>456</v>
      </c>
      <c r="C494" s="254" t="s">
        <v>457</v>
      </c>
      <c r="D494" s="236" t="s">
        <v>337</v>
      </c>
      <c r="E494" s="237">
        <v>1</v>
      </c>
      <c r="F494" s="238"/>
      <c r="G494" s="239">
        <f>ROUND(E494*F494,2)</f>
        <v>0</v>
      </c>
      <c r="H494" s="238"/>
      <c r="I494" s="239">
        <f>ROUND(E494*H494,2)</f>
        <v>0</v>
      </c>
      <c r="J494" s="238"/>
      <c r="K494" s="239">
        <f>ROUND(E494*J494,2)</f>
        <v>0</v>
      </c>
      <c r="L494" s="239">
        <v>15</v>
      </c>
      <c r="M494" s="239">
        <f>G494*(1+L494/100)</f>
        <v>0</v>
      </c>
      <c r="N494" s="239">
        <v>9.4999999999999998E-3</v>
      </c>
      <c r="O494" s="239">
        <f>ROUND(E494*N494,2)</f>
        <v>0.01</v>
      </c>
      <c r="P494" s="239">
        <v>0</v>
      </c>
      <c r="Q494" s="239">
        <f>ROUND(E494*P494,2)</f>
        <v>0</v>
      </c>
      <c r="R494" s="239"/>
      <c r="S494" s="239" t="s">
        <v>179</v>
      </c>
      <c r="T494" s="240" t="s">
        <v>180</v>
      </c>
      <c r="U494" s="222">
        <v>0.92</v>
      </c>
      <c r="V494" s="222">
        <f>ROUND(E494*U494,2)</f>
        <v>0.92</v>
      </c>
      <c r="W494" s="222"/>
      <c r="X494" s="222" t="s">
        <v>152</v>
      </c>
      <c r="Y494" s="213"/>
      <c r="Z494" s="213"/>
      <c r="AA494" s="213"/>
      <c r="AB494" s="213"/>
      <c r="AC494" s="213"/>
      <c r="AD494" s="213"/>
      <c r="AE494" s="213"/>
      <c r="AF494" s="213"/>
      <c r="AG494" s="213" t="s">
        <v>153</v>
      </c>
      <c r="AH494" s="213"/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7" t="s">
        <v>458</v>
      </c>
      <c r="D495" s="243"/>
      <c r="E495" s="243"/>
      <c r="F495" s="243"/>
      <c r="G495" s="243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181</v>
      </c>
      <c r="AH495" s="213"/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20"/>
      <c r="B496" s="221"/>
      <c r="C496" s="256" t="s">
        <v>388</v>
      </c>
      <c r="D496" s="223"/>
      <c r="E496" s="224"/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157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6" t="s">
        <v>312</v>
      </c>
      <c r="D497" s="223"/>
      <c r="E497" s="224">
        <v>1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157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34">
        <v>51</v>
      </c>
      <c r="B498" s="235" t="s">
        <v>459</v>
      </c>
      <c r="C498" s="254" t="s">
        <v>460</v>
      </c>
      <c r="D498" s="236" t="s">
        <v>337</v>
      </c>
      <c r="E498" s="237">
        <v>4</v>
      </c>
      <c r="F498" s="238"/>
      <c r="G498" s="239">
        <f>ROUND(E498*F498,2)</f>
        <v>0</v>
      </c>
      <c r="H498" s="238"/>
      <c r="I498" s="239">
        <f>ROUND(E498*H498,2)</f>
        <v>0</v>
      </c>
      <c r="J498" s="238"/>
      <c r="K498" s="239">
        <f>ROUND(E498*J498,2)</f>
        <v>0</v>
      </c>
      <c r="L498" s="239">
        <v>15</v>
      </c>
      <c r="M498" s="239">
        <f>G498*(1+L498/100)</f>
        <v>0</v>
      </c>
      <c r="N498" s="239">
        <v>0</v>
      </c>
      <c r="O498" s="239">
        <f>ROUND(E498*N498,2)</f>
        <v>0</v>
      </c>
      <c r="P498" s="239">
        <v>5.5999999999999999E-3</v>
      </c>
      <c r="Q498" s="239">
        <f>ROUND(E498*P498,2)</f>
        <v>0.02</v>
      </c>
      <c r="R498" s="239"/>
      <c r="S498" s="239" t="s">
        <v>179</v>
      </c>
      <c r="T498" s="240" t="s">
        <v>151</v>
      </c>
      <c r="U498" s="222">
        <v>7.1999999999999995E-2</v>
      </c>
      <c r="V498" s="222">
        <f>ROUND(E498*U498,2)</f>
        <v>0.28999999999999998</v>
      </c>
      <c r="W498" s="222"/>
      <c r="X498" s="222" t="s">
        <v>152</v>
      </c>
      <c r="Y498" s="213"/>
      <c r="Z498" s="213"/>
      <c r="AA498" s="213"/>
      <c r="AB498" s="213"/>
      <c r="AC498" s="213"/>
      <c r="AD498" s="213"/>
      <c r="AE498" s="213"/>
      <c r="AF498" s="213"/>
      <c r="AG498" s="213" t="s">
        <v>153</v>
      </c>
      <c r="AH498" s="213"/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6" t="s">
        <v>196</v>
      </c>
      <c r="D499" s="223"/>
      <c r="E499" s="224"/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157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6" t="s">
        <v>461</v>
      </c>
      <c r="D500" s="223"/>
      <c r="E500" s="224"/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157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6" t="s">
        <v>356</v>
      </c>
      <c r="D501" s="223"/>
      <c r="E501" s="224">
        <v>2</v>
      </c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157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6" t="s">
        <v>462</v>
      </c>
      <c r="D502" s="223"/>
      <c r="E502" s="224"/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157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6" t="s">
        <v>356</v>
      </c>
      <c r="D503" s="223"/>
      <c r="E503" s="224">
        <v>2</v>
      </c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157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34">
        <v>52</v>
      </c>
      <c r="B504" s="235" t="s">
        <v>463</v>
      </c>
      <c r="C504" s="254" t="s">
        <v>464</v>
      </c>
      <c r="D504" s="236" t="s">
        <v>337</v>
      </c>
      <c r="E504" s="237">
        <v>4</v>
      </c>
      <c r="F504" s="238"/>
      <c r="G504" s="239">
        <f>ROUND(E504*F504,2)</f>
        <v>0</v>
      </c>
      <c r="H504" s="238"/>
      <c r="I504" s="239">
        <f>ROUND(E504*H504,2)</f>
        <v>0</v>
      </c>
      <c r="J504" s="238"/>
      <c r="K504" s="239">
        <f>ROUND(E504*J504,2)</f>
        <v>0</v>
      </c>
      <c r="L504" s="239">
        <v>15</v>
      </c>
      <c r="M504" s="239">
        <f>G504*(1+L504/100)</f>
        <v>0</v>
      </c>
      <c r="N504" s="239">
        <v>8.2199999999999999E-3</v>
      </c>
      <c r="O504" s="239">
        <f>ROUND(E504*N504,2)</f>
        <v>0.03</v>
      </c>
      <c r="P504" s="239">
        <v>0</v>
      </c>
      <c r="Q504" s="239">
        <f>ROUND(E504*P504,2)</f>
        <v>0</v>
      </c>
      <c r="R504" s="239"/>
      <c r="S504" s="239" t="s">
        <v>179</v>
      </c>
      <c r="T504" s="240" t="s">
        <v>180</v>
      </c>
      <c r="U504" s="222">
        <v>1.7889999999999999</v>
      </c>
      <c r="V504" s="222">
        <f>ROUND(E504*U504,2)</f>
        <v>7.16</v>
      </c>
      <c r="W504" s="222"/>
      <c r="X504" s="222" t="s">
        <v>152</v>
      </c>
      <c r="Y504" s="213"/>
      <c r="Z504" s="213"/>
      <c r="AA504" s="213"/>
      <c r="AB504" s="213"/>
      <c r="AC504" s="213"/>
      <c r="AD504" s="213"/>
      <c r="AE504" s="213"/>
      <c r="AF504" s="213"/>
      <c r="AG504" s="213" t="s">
        <v>153</v>
      </c>
      <c r="AH504" s="213"/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6" t="s">
        <v>196</v>
      </c>
      <c r="D505" s="223"/>
      <c r="E505" s="224"/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157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6" t="s">
        <v>461</v>
      </c>
      <c r="D506" s="223"/>
      <c r="E506" s="224"/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157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6" t="s">
        <v>356</v>
      </c>
      <c r="D507" s="223"/>
      <c r="E507" s="224">
        <v>2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157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6" t="s">
        <v>462</v>
      </c>
      <c r="D508" s="223"/>
      <c r="E508" s="224"/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157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6" t="s">
        <v>356</v>
      </c>
      <c r="D509" s="223"/>
      <c r="E509" s="224">
        <v>2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157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34">
        <v>53</v>
      </c>
      <c r="B510" s="235" t="s">
        <v>465</v>
      </c>
      <c r="C510" s="254" t="s">
        <v>466</v>
      </c>
      <c r="D510" s="236" t="s">
        <v>281</v>
      </c>
      <c r="E510" s="237">
        <v>36</v>
      </c>
      <c r="F510" s="238"/>
      <c r="G510" s="239">
        <f>ROUND(E510*F510,2)</f>
        <v>0</v>
      </c>
      <c r="H510" s="238"/>
      <c r="I510" s="239">
        <f>ROUND(E510*H510,2)</f>
        <v>0</v>
      </c>
      <c r="J510" s="238"/>
      <c r="K510" s="239">
        <f>ROUND(E510*J510,2)</f>
        <v>0</v>
      </c>
      <c r="L510" s="239">
        <v>15</v>
      </c>
      <c r="M510" s="239">
        <f>G510*(1+L510/100)</f>
        <v>0</v>
      </c>
      <c r="N510" s="239">
        <v>0</v>
      </c>
      <c r="O510" s="239">
        <f>ROUND(E510*N510,2)</f>
        <v>0</v>
      </c>
      <c r="P510" s="239">
        <v>0</v>
      </c>
      <c r="Q510" s="239">
        <f>ROUND(E510*P510,2)</f>
        <v>0</v>
      </c>
      <c r="R510" s="239"/>
      <c r="S510" s="239" t="s">
        <v>179</v>
      </c>
      <c r="T510" s="240" t="s">
        <v>306</v>
      </c>
      <c r="U510" s="222">
        <v>2.9000000000000001E-2</v>
      </c>
      <c r="V510" s="222">
        <f>ROUND(E510*U510,2)</f>
        <v>1.04</v>
      </c>
      <c r="W510" s="222"/>
      <c r="X510" s="222" t="s">
        <v>152</v>
      </c>
      <c r="Y510" s="213"/>
      <c r="Z510" s="213"/>
      <c r="AA510" s="213"/>
      <c r="AB510" s="213"/>
      <c r="AC510" s="213"/>
      <c r="AD510" s="213"/>
      <c r="AE510" s="213"/>
      <c r="AF510" s="213"/>
      <c r="AG510" s="213" t="s">
        <v>153</v>
      </c>
      <c r="AH510" s="213"/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7" t="s">
        <v>467</v>
      </c>
      <c r="D511" s="243"/>
      <c r="E511" s="243"/>
      <c r="F511" s="243"/>
      <c r="G511" s="243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181</v>
      </c>
      <c r="AH511" s="213"/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6" t="s">
        <v>437</v>
      </c>
      <c r="D512" s="223"/>
      <c r="E512" s="224"/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157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20"/>
      <c r="B513" s="221"/>
      <c r="C513" s="256" t="s">
        <v>360</v>
      </c>
      <c r="D513" s="223"/>
      <c r="E513" s="224">
        <v>19</v>
      </c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157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6" t="s">
        <v>438</v>
      </c>
      <c r="D514" s="223"/>
      <c r="E514" s="224"/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157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6" t="s">
        <v>361</v>
      </c>
      <c r="D515" s="223"/>
      <c r="E515" s="224">
        <v>17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157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x14ac:dyDescent="0.2">
      <c r="A516" s="228" t="s">
        <v>145</v>
      </c>
      <c r="B516" s="229" t="s">
        <v>79</v>
      </c>
      <c r="C516" s="253" t="s">
        <v>80</v>
      </c>
      <c r="D516" s="230"/>
      <c r="E516" s="231"/>
      <c r="F516" s="232"/>
      <c r="G516" s="232">
        <f>SUMIF(AG517:AG591,"&lt;&gt;NOR",G517:G591)</f>
        <v>0</v>
      </c>
      <c r="H516" s="232"/>
      <c r="I516" s="232">
        <f>SUM(I517:I591)</f>
        <v>0</v>
      </c>
      <c r="J516" s="232"/>
      <c r="K516" s="232">
        <f>SUM(K517:K591)</f>
        <v>0</v>
      </c>
      <c r="L516" s="232"/>
      <c r="M516" s="232">
        <f>SUM(M517:M591)</f>
        <v>0</v>
      </c>
      <c r="N516" s="232"/>
      <c r="O516" s="232">
        <f>SUM(O517:O591)</f>
        <v>0.08</v>
      </c>
      <c r="P516" s="232"/>
      <c r="Q516" s="232">
        <f>SUM(Q517:Q591)</f>
        <v>0.94</v>
      </c>
      <c r="R516" s="232"/>
      <c r="S516" s="232"/>
      <c r="T516" s="233"/>
      <c r="U516" s="227"/>
      <c r="V516" s="227">
        <f>SUM(V517:V591)</f>
        <v>14.100000000000001</v>
      </c>
      <c r="W516" s="227"/>
      <c r="X516" s="227"/>
      <c r="AG516" t="s">
        <v>146</v>
      </c>
    </row>
    <row r="517" spans="1:60" outlineLevel="1" x14ac:dyDescent="0.2">
      <c r="A517" s="234">
        <v>54</v>
      </c>
      <c r="B517" s="235" t="s">
        <v>468</v>
      </c>
      <c r="C517" s="254" t="s">
        <v>469</v>
      </c>
      <c r="D517" s="236" t="s">
        <v>310</v>
      </c>
      <c r="E517" s="237">
        <v>1</v>
      </c>
      <c r="F517" s="238"/>
      <c r="G517" s="239">
        <f>ROUND(E517*F517,2)</f>
        <v>0</v>
      </c>
      <c r="H517" s="238"/>
      <c r="I517" s="239">
        <f>ROUND(E517*H517,2)</f>
        <v>0</v>
      </c>
      <c r="J517" s="238"/>
      <c r="K517" s="239">
        <f>ROUND(E517*J517,2)</f>
        <v>0</v>
      </c>
      <c r="L517" s="239">
        <v>15</v>
      </c>
      <c r="M517" s="239">
        <f>G517*(1+L517/100)</f>
        <v>0</v>
      </c>
      <c r="N517" s="239">
        <v>0</v>
      </c>
      <c r="O517" s="239">
        <f>ROUND(E517*N517,2)</f>
        <v>0</v>
      </c>
      <c r="P517" s="239">
        <v>3.4200000000000001E-2</v>
      </c>
      <c r="Q517" s="239">
        <f>ROUND(E517*P517,2)</f>
        <v>0.03</v>
      </c>
      <c r="R517" s="239" t="s">
        <v>407</v>
      </c>
      <c r="S517" s="239" t="s">
        <v>151</v>
      </c>
      <c r="T517" s="240" t="s">
        <v>151</v>
      </c>
      <c r="U517" s="222">
        <v>0.46500000000000002</v>
      </c>
      <c r="V517" s="222">
        <f>ROUND(E517*U517,2)</f>
        <v>0.47</v>
      </c>
      <c r="W517" s="222"/>
      <c r="X517" s="222" t="s">
        <v>152</v>
      </c>
      <c r="Y517" s="213"/>
      <c r="Z517" s="213"/>
      <c r="AA517" s="213"/>
      <c r="AB517" s="213"/>
      <c r="AC517" s="213"/>
      <c r="AD517" s="213"/>
      <c r="AE517" s="213"/>
      <c r="AF517" s="213"/>
      <c r="AG517" s="213" t="s">
        <v>153</v>
      </c>
      <c r="AH517" s="213"/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6" t="s">
        <v>470</v>
      </c>
      <c r="D518" s="223"/>
      <c r="E518" s="224"/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157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6" t="s">
        <v>312</v>
      </c>
      <c r="D519" s="223"/>
      <c r="E519" s="224">
        <v>1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157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34">
        <v>55</v>
      </c>
      <c r="B520" s="235" t="s">
        <v>471</v>
      </c>
      <c r="C520" s="254" t="s">
        <v>472</v>
      </c>
      <c r="D520" s="236" t="s">
        <v>310</v>
      </c>
      <c r="E520" s="237">
        <v>1</v>
      </c>
      <c r="F520" s="238"/>
      <c r="G520" s="239">
        <f>ROUND(E520*F520,2)</f>
        <v>0</v>
      </c>
      <c r="H520" s="238"/>
      <c r="I520" s="239">
        <f>ROUND(E520*H520,2)</f>
        <v>0</v>
      </c>
      <c r="J520" s="238"/>
      <c r="K520" s="239">
        <f>ROUND(E520*J520,2)</f>
        <v>0</v>
      </c>
      <c r="L520" s="239">
        <v>15</v>
      </c>
      <c r="M520" s="239">
        <f>G520*(1+L520/100)</f>
        <v>0</v>
      </c>
      <c r="N520" s="239">
        <v>0</v>
      </c>
      <c r="O520" s="239">
        <f>ROUND(E520*N520,2)</f>
        <v>0</v>
      </c>
      <c r="P520" s="239">
        <v>1.9460000000000002E-2</v>
      </c>
      <c r="Q520" s="239">
        <f>ROUND(E520*P520,2)</f>
        <v>0.02</v>
      </c>
      <c r="R520" s="239" t="s">
        <v>407</v>
      </c>
      <c r="S520" s="239" t="s">
        <v>151</v>
      </c>
      <c r="T520" s="240" t="s">
        <v>151</v>
      </c>
      <c r="U520" s="222">
        <v>0.38200000000000001</v>
      </c>
      <c r="V520" s="222">
        <f>ROUND(E520*U520,2)</f>
        <v>0.38</v>
      </c>
      <c r="W520" s="222"/>
      <c r="X520" s="222" t="s">
        <v>152</v>
      </c>
      <c r="Y520" s="213"/>
      <c r="Z520" s="213"/>
      <c r="AA520" s="213"/>
      <c r="AB520" s="213"/>
      <c r="AC520" s="213"/>
      <c r="AD520" s="213"/>
      <c r="AE520" s="213"/>
      <c r="AF520" s="213"/>
      <c r="AG520" s="213" t="s">
        <v>153</v>
      </c>
      <c r="AH520" s="213"/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6" t="s">
        <v>470</v>
      </c>
      <c r="D521" s="223"/>
      <c r="E521" s="224"/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157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6" t="s">
        <v>312</v>
      </c>
      <c r="D522" s="223"/>
      <c r="E522" s="224">
        <v>1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157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34">
        <v>56</v>
      </c>
      <c r="B523" s="235" t="s">
        <v>473</v>
      </c>
      <c r="C523" s="254" t="s">
        <v>474</v>
      </c>
      <c r="D523" s="236" t="s">
        <v>310</v>
      </c>
      <c r="E523" s="237">
        <v>1</v>
      </c>
      <c r="F523" s="238"/>
      <c r="G523" s="239">
        <f>ROUND(E523*F523,2)</f>
        <v>0</v>
      </c>
      <c r="H523" s="238"/>
      <c r="I523" s="239">
        <f>ROUND(E523*H523,2)</f>
        <v>0</v>
      </c>
      <c r="J523" s="238"/>
      <c r="K523" s="239">
        <f>ROUND(E523*J523,2)</f>
        <v>0</v>
      </c>
      <c r="L523" s="239">
        <v>15</v>
      </c>
      <c r="M523" s="239">
        <f>G523*(1+L523/100)</f>
        <v>0</v>
      </c>
      <c r="N523" s="239">
        <v>1.41E-3</v>
      </c>
      <c r="O523" s="239">
        <f>ROUND(E523*N523,2)</f>
        <v>0</v>
      </c>
      <c r="P523" s="239">
        <v>0</v>
      </c>
      <c r="Q523" s="239">
        <f>ROUND(E523*P523,2)</f>
        <v>0</v>
      </c>
      <c r="R523" s="239" t="s">
        <v>407</v>
      </c>
      <c r="S523" s="239" t="s">
        <v>151</v>
      </c>
      <c r="T523" s="240" t="s">
        <v>151</v>
      </c>
      <c r="U523" s="222">
        <v>1.575</v>
      </c>
      <c r="V523" s="222">
        <f>ROUND(E523*U523,2)</f>
        <v>1.58</v>
      </c>
      <c r="W523" s="222"/>
      <c r="X523" s="222" t="s">
        <v>152</v>
      </c>
      <c r="Y523" s="213"/>
      <c r="Z523" s="213"/>
      <c r="AA523" s="213"/>
      <c r="AB523" s="213"/>
      <c r="AC523" s="213"/>
      <c r="AD523" s="213"/>
      <c r="AE523" s="213"/>
      <c r="AF523" s="213"/>
      <c r="AG523" s="213" t="s">
        <v>153</v>
      </c>
      <c r="AH523" s="213"/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7" t="s">
        <v>475</v>
      </c>
      <c r="D524" s="243"/>
      <c r="E524" s="243"/>
      <c r="F524" s="243"/>
      <c r="G524" s="243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181</v>
      </c>
      <c r="AH524" s="213"/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6" t="s">
        <v>476</v>
      </c>
      <c r="D525" s="223"/>
      <c r="E525" s="224"/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157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20"/>
      <c r="B526" s="221"/>
      <c r="C526" s="256" t="s">
        <v>174</v>
      </c>
      <c r="D526" s="223"/>
      <c r="E526" s="224"/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157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20"/>
      <c r="B527" s="221"/>
      <c r="C527" s="256" t="s">
        <v>312</v>
      </c>
      <c r="D527" s="223"/>
      <c r="E527" s="224">
        <v>1</v>
      </c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157</v>
      </c>
      <c r="AH527" s="213">
        <v>0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34">
        <v>57</v>
      </c>
      <c r="B528" s="235" t="s">
        <v>477</v>
      </c>
      <c r="C528" s="254" t="s">
        <v>478</v>
      </c>
      <c r="D528" s="236" t="s">
        <v>310</v>
      </c>
      <c r="E528" s="237">
        <v>1</v>
      </c>
      <c r="F528" s="238"/>
      <c r="G528" s="239">
        <f>ROUND(E528*F528,2)</f>
        <v>0</v>
      </c>
      <c r="H528" s="238"/>
      <c r="I528" s="239">
        <f>ROUND(E528*H528,2)</f>
        <v>0</v>
      </c>
      <c r="J528" s="238"/>
      <c r="K528" s="239">
        <f>ROUND(E528*J528,2)</f>
        <v>0</v>
      </c>
      <c r="L528" s="239">
        <v>15</v>
      </c>
      <c r="M528" s="239">
        <f>G528*(1+L528/100)</f>
        <v>0</v>
      </c>
      <c r="N528" s="239">
        <v>4.6519999999999999E-2</v>
      </c>
      <c r="O528" s="239">
        <f>ROUND(E528*N528,2)</f>
        <v>0.05</v>
      </c>
      <c r="P528" s="239">
        <v>0</v>
      </c>
      <c r="Q528" s="239">
        <f>ROUND(E528*P528,2)</f>
        <v>0</v>
      </c>
      <c r="R528" s="239" t="s">
        <v>407</v>
      </c>
      <c r="S528" s="239" t="s">
        <v>151</v>
      </c>
      <c r="T528" s="240" t="s">
        <v>151</v>
      </c>
      <c r="U528" s="222">
        <v>2.4620000000000002</v>
      </c>
      <c r="V528" s="222">
        <f>ROUND(E528*U528,2)</f>
        <v>2.46</v>
      </c>
      <c r="W528" s="222"/>
      <c r="X528" s="222" t="s">
        <v>152</v>
      </c>
      <c r="Y528" s="213"/>
      <c r="Z528" s="213"/>
      <c r="AA528" s="213"/>
      <c r="AB528" s="213"/>
      <c r="AC528" s="213"/>
      <c r="AD528" s="213"/>
      <c r="AE528" s="213"/>
      <c r="AF528" s="213"/>
      <c r="AG528" s="213" t="s">
        <v>153</v>
      </c>
      <c r="AH528" s="213"/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6" t="s">
        <v>173</v>
      </c>
      <c r="D529" s="223"/>
      <c r="E529" s="224"/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157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6" t="s">
        <v>174</v>
      </c>
      <c r="D530" s="223"/>
      <c r="E530" s="224"/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157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6" t="s">
        <v>312</v>
      </c>
      <c r="D531" s="223"/>
      <c r="E531" s="224">
        <v>1</v>
      </c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157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34">
        <v>58</v>
      </c>
      <c r="B532" s="235" t="s">
        <v>479</v>
      </c>
      <c r="C532" s="254" t="s">
        <v>480</v>
      </c>
      <c r="D532" s="236" t="s">
        <v>310</v>
      </c>
      <c r="E532" s="237">
        <v>1</v>
      </c>
      <c r="F532" s="238"/>
      <c r="G532" s="239">
        <f>ROUND(E532*F532,2)</f>
        <v>0</v>
      </c>
      <c r="H532" s="238"/>
      <c r="I532" s="239">
        <f>ROUND(E532*H532,2)</f>
        <v>0</v>
      </c>
      <c r="J532" s="238"/>
      <c r="K532" s="239">
        <f>ROUND(E532*J532,2)</f>
        <v>0</v>
      </c>
      <c r="L532" s="239">
        <v>15</v>
      </c>
      <c r="M532" s="239">
        <f>G532*(1+L532/100)</f>
        <v>0</v>
      </c>
      <c r="N532" s="239">
        <v>0</v>
      </c>
      <c r="O532" s="239">
        <f>ROUND(E532*N532,2)</f>
        <v>0</v>
      </c>
      <c r="P532" s="239">
        <v>0.125</v>
      </c>
      <c r="Q532" s="239">
        <f>ROUND(E532*P532,2)</f>
        <v>0.13</v>
      </c>
      <c r="R532" s="239" t="s">
        <v>407</v>
      </c>
      <c r="S532" s="239" t="s">
        <v>151</v>
      </c>
      <c r="T532" s="240" t="s">
        <v>151</v>
      </c>
      <c r="U532" s="222">
        <v>1.1499999999999999</v>
      </c>
      <c r="V532" s="222">
        <f>ROUND(E532*U532,2)</f>
        <v>1.1499999999999999</v>
      </c>
      <c r="W532" s="222"/>
      <c r="X532" s="222" t="s">
        <v>152</v>
      </c>
      <c r="Y532" s="213"/>
      <c r="Z532" s="213"/>
      <c r="AA532" s="213"/>
      <c r="AB532" s="213"/>
      <c r="AC532" s="213"/>
      <c r="AD532" s="213"/>
      <c r="AE532" s="213"/>
      <c r="AF532" s="213"/>
      <c r="AG532" s="213" t="s">
        <v>153</v>
      </c>
      <c r="AH532" s="213"/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6" t="s">
        <v>470</v>
      </c>
      <c r="D533" s="223"/>
      <c r="E533" s="224"/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157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6" t="s">
        <v>312</v>
      </c>
      <c r="D534" s="223"/>
      <c r="E534" s="224">
        <v>1</v>
      </c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157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34">
        <v>59</v>
      </c>
      <c r="B535" s="235" t="s">
        <v>481</v>
      </c>
      <c r="C535" s="254" t="s">
        <v>482</v>
      </c>
      <c r="D535" s="236" t="s">
        <v>310</v>
      </c>
      <c r="E535" s="237">
        <v>1</v>
      </c>
      <c r="F535" s="238"/>
      <c r="G535" s="239">
        <f>ROUND(E535*F535,2)</f>
        <v>0</v>
      </c>
      <c r="H535" s="238"/>
      <c r="I535" s="239">
        <f>ROUND(E535*H535,2)</f>
        <v>0</v>
      </c>
      <c r="J535" s="238"/>
      <c r="K535" s="239">
        <f>ROUND(E535*J535,2)</f>
        <v>0</v>
      </c>
      <c r="L535" s="239">
        <v>15</v>
      </c>
      <c r="M535" s="239">
        <f>G535*(1+L535/100)</f>
        <v>0</v>
      </c>
      <c r="N535" s="239">
        <v>0</v>
      </c>
      <c r="O535" s="239">
        <f>ROUND(E535*N535,2)</f>
        <v>0</v>
      </c>
      <c r="P535" s="239">
        <v>0.69347000000000003</v>
      </c>
      <c r="Q535" s="239">
        <f>ROUND(E535*P535,2)</f>
        <v>0.69</v>
      </c>
      <c r="R535" s="239" t="s">
        <v>407</v>
      </c>
      <c r="S535" s="239" t="s">
        <v>151</v>
      </c>
      <c r="T535" s="240" t="s">
        <v>151</v>
      </c>
      <c r="U535" s="222">
        <v>2.6989999999999998</v>
      </c>
      <c r="V535" s="222">
        <f>ROUND(E535*U535,2)</f>
        <v>2.7</v>
      </c>
      <c r="W535" s="222"/>
      <c r="X535" s="222" t="s">
        <v>152</v>
      </c>
      <c r="Y535" s="213"/>
      <c r="Z535" s="213"/>
      <c r="AA535" s="213"/>
      <c r="AB535" s="213"/>
      <c r="AC535" s="213"/>
      <c r="AD535" s="213"/>
      <c r="AE535" s="213"/>
      <c r="AF535" s="213"/>
      <c r="AG535" s="213" t="s">
        <v>153</v>
      </c>
      <c r="AH535" s="213"/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20"/>
      <c r="B536" s="221"/>
      <c r="C536" s="256" t="s">
        <v>388</v>
      </c>
      <c r="D536" s="223"/>
      <c r="E536" s="224"/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157</v>
      </c>
      <c r="AH536" s="213">
        <v>0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6" t="s">
        <v>312</v>
      </c>
      <c r="D537" s="223"/>
      <c r="E537" s="224">
        <v>1</v>
      </c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157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34">
        <v>60</v>
      </c>
      <c r="B538" s="235" t="s">
        <v>483</v>
      </c>
      <c r="C538" s="254" t="s">
        <v>484</v>
      </c>
      <c r="D538" s="236" t="s">
        <v>310</v>
      </c>
      <c r="E538" s="237">
        <v>1</v>
      </c>
      <c r="F538" s="238"/>
      <c r="G538" s="239">
        <f>ROUND(E538*F538,2)</f>
        <v>0</v>
      </c>
      <c r="H538" s="238"/>
      <c r="I538" s="239">
        <f>ROUND(E538*H538,2)</f>
        <v>0</v>
      </c>
      <c r="J538" s="238"/>
      <c r="K538" s="239">
        <f>ROUND(E538*J538,2)</f>
        <v>0</v>
      </c>
      <c r="L538" s="239">
        <v>15</v>
      </c>
      <c r="M538" s="239">
        <f>G538*(1+L538/100)</f>
        <v>0</v>
      </c>
      <c r="N538" s="239">
        <v>0</v>
      </c>
      <c r="O538" s="239">
        <f>ROUND(E538*N538,2)</f>
        <v>0</v>
      </c>
      <c r="P538" s="239">
        <v>6.7000000000000004E-2</v>
      </c>
      <c r="Q538" s="239">
        <f>ROUND(E538*P538,2)</f>
        <v>7.0000000000000007E-2</v>
      </c>
      <c r="R538" s="239" t="s">
        <v>407</v>
      </c>
      <c r="S538" s="239" t="s">
        <v>151</v>
      </c>
      <c r="T538" s="240" t="s">
        <v>151</v>
      </c>
      <c r="U538" s="222">
        <v>0.31</v>
      </c>
      <c r="V538" s="222">
        <f>ROUND(E538*U538,2)</f>
        <v>0.31</v>
      </c>
      <c r="W538" s="222"/>
      <c r="X538" s="222" t="s">
        <v>152</v>
      </c>
      <c r="Y538" s="213"/>
      <c r="Z538" s="213"/>
      <c r="AA538" s="213"/>
      <c r="AB538" s="213"/>
      <c r="AC538" s="213"/>
      <c r="AD538" s="213"/>
      <c r="AE538" s="213"/>
      <c r="AF538" s="213"/>
      <c r="AG538" s="213" t="s">
        <v>153</v>
      </c>
      <c r="AH538" s="213"/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20"/>
      <c r="B539" s="221"/>
      <c r="C539" s="256" t="s">
        <v>470</v>
      </c>
      <c r="D539" s="223"/>
      <c r="E539" s="224"/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157</v>
      </c>
      <c r="AH539" s="213">
        <v>0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20"/>
      <c r="B540" s="221"/>
      <c r="C540" s="256" t="s">
        <v>312</v>
      </c>
      <c r="D540" s="223"/>
      <c r="E540" s="224">
        <v>1</v>
      </c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157</v>
      </c>
      <c r="AH540" s="213">
        <v>0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34">
        <v>61</v>
      </c>
      <c r="B541" s="235" t="s">
        <v>485</v>
      </c>
      <c r="C541" s="254" t="s">
        <v>486</v>
      </c>
      <c r="D541" s="236" t="s">
        <v>310</v>
      </c>
      <c r="E541" s="237">
        <v>5</v>
      </c>
      <c r="F541" s="238"/>
      <c r="G541" s="239">
        <f>ROUND(E541*F541,2)</f>
        <v>0</v>
      </c>
      <c r="H541" s="238"/>
      <c r="I541" s="239">
        <f>ROUND(E541*H541,2)</f>
        <v>0</v>
      </c>
      <c r="J541" s="238"/>
      <c r="K541" s="239">
        <f>ROUND(E541*J541,2)</f>
        <v>0</v>
      </c>
      <c r="L541" s="239">
        <v>15</v>
      </c>
      <c r="M541" s="239">
        <f>G541*(1+L541/100)</f>
        <v>0</v>
      </c>
      <c r="N541" s="239">
        <v>2.4000000000000001E-4</v>
      </c>
      <c r="O541" s="239">
        <f>ROUND(E541*N541,2)</f>
        <v>0</v>
      </c>
      <c r="P541" s="239">
        <v>0</v>
      </c>
      <c r="Q541" s="239">
        <f>ROUND(E541*P541,2)</f>
        <v>0</v>
      </c>
      <c r="R541" s="239" t="s">
        <v>407</v>
      </c>
      <c r="S541" s="239" t="s">
        <v>151</v>
      </c>
      <c r="T541" s="240" t="s">
        <v>151</v>
      </c>
      <c r="U541" s="222">
        <v>0.124</v>
      </c>
      <c r="V541" s="222">
        <f>ROUND(E541*U541,2)</f>
        <v>0.62</v>
      </c>
      <c r="W541" s="222"/>
      <c r="X541" s="222" t="s">
        <v>152</v>
      </c>
      <c r="Y541" s="213"/>
      <c r="Z541" s="213"/>
      <c r="AA541" s="213"/>
      <c r="AB541" s="213"/>
      <c r="AC541" s="213"/>
      <c r="AD541" s="213"/>
      <c r="AE541" s="213"/>
      <c r="AF541" s="213"/>
      <c r="AG541" s="213" t="s">
        <v>153</v>
      </c>
      <c r="AH541" s="213"/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6" t="s">
        <v>196</v>
      </c>
      <c r="D542" s="223"/>
      <c r="E542" s="224"/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157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6" t="s">
        <v>425</v>
      </c>
      <c r="D543" s="223"/>
      <c r="E543" s="224">
        <v>5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157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ht="22.5" outlineLevel="1" x14ac:dyDescent="0.2">
      <c r="A544" s="234">
        <v>62</v>
      </c>
      <c r="B544" s="235" t="s">
        <v>487</v>
      </c>
      <c r="C544" s="254" t="s">
        <v>488</v>
      </c>
      <c r="D544" s="236" t="s">
        <v>337</v>
      </c>
      <c r="E544" s="237">
        <v>1</v>
      </c>
      <c r="F544" s="238"/>
      <c r="G544" s="239">
        <f>ROUND(E544*F544,2)</f>
        <v>0</v>
      </c>
      <c r="H544" s="238"/>
      <c r="I544" s="239">
        <f>ROUND(E544*H544,2)</f>
        <v>0</v>
      </c>
      <c r="J544" s="238"/>
      <c r="K544" s="239">
        <f>ROUND(E544*J544,2)</f>
        <v>0</v>
      </c>
      <c r="L544" s="239">
        <v>15</v>
      </c>
      <c r="M544" s="239">
        <f>G544*(1+L544/100)</f>
        <v>0</v>
      </c>
      <c r="N544" s="239">
        <v>1.2999999999999999E-3</v>
      </c>
      <c r="O544" s="239">
        <f>ROUND(E544*N544,2)</f>
        <v>0</v>
      </c>
      <c r="P544" s="239">
        <v>0</v>
      </c>
      <c r="Q544" s="239">
        <f>ROUND(E544*P544,2)</f>
        <v>0</v>
      </c>
      <c r="R544" s="239" t="s">
        <v>407</v>
      </c>
      <c r="S544" s="239" t="s">
        <v>151</v>
      </c>
      <c r="T544" s="240" t="s">
        <v>151</v>
      </c>
      <c r="U544" s="222">
        <v>0.48499999999999999</v>
      </c>
      <c r="V544" s="222">
        <f>ROUND(E544*U544,2)</f>
        <v>0.49</v>
      </c>
      <c r="W544" s="222"/>
      <c r="X544" s="222" t="s">
        <v>152</v>
      </c>
      <c r="Y544" s="213"/>
      <c r="Z544" s="213"/>
      <c r="AA544" s="213"/>
      <c r="AB544" s="213"/>
      <c r="AC544" s="213"/>
      <c r="AD544" s="213"/>
      <c r="AE544" s="213"/>
      <c r="AF544" s="213"/>
      <c r="AG544" s="213" t="s">
        <v>153</v>
      </c>
      <c r="AH544" s="213"/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6" t="s">
        <v>476</v>
      </c>
      <c r="D545" s="223"/>
      <c r="E545" s="224"/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157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6" t="s">
        <v>174</v>
      </c>
      <c r="D546" s="223"/>
      <c r="E546" s="224"/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157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6" t="s">
        <v>312</v>
      </c>
      <c r="D547" s="223"/>
      <c r="E547" s="224">
        <v>1</v>
      </c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157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34">
        <v>63</v>
      </c>
      <c r="B548" s="235" t="s">
        <v>489</v>
      </c>
      <c r="C548" s="254" t="s">
        <v>490</v>
      </c>
      <c r="D548" s="236" t="s">
        <v>310</v>
      </c>
      <c r="E548" s="237">
        <v>2</v>
      </c>
      <c r="F548" s="238"/>
      <c r="G548" s="239">
        <f>ROUND(E548*F548,2)</f>
        <v>0</v>
      </c>
      <c r="H548" s="238"/>
      <c r="I548" s="239">
        <f>ROUND(E548*H548,2)</f>
        <v>0</v>
      </c>
      <c r="J548" s="238"/>
      <c r="K548" s="239">
        <f>ROUND(E548*J548,2)</f>
        <v>0</v>
      </c>
      <c r="L548" s="239">
        <v>15</v>
      </c>
      <c r="M548" s="239">
        <f>G548*(1+L548/100)</f>
        <v>0</v>
      </c>
      <c r="N548" s="239">
        <v>0</v>
      </c>
      <c r="O548" s="239">
        <f>ROUND(E548*N548,2)</f>
        <v>0</v>
      </c>
      <c r="P548" s="239">
        <v>1.56E-3</v>
      </c>
      <c r="Q548" s="239">
        <f>ROUND(E548*P548,2)</f>
        <v>0</v>
      </c>
      <c r="R548" s="239" t="s">
        <v>407</v>
      </c>
      <c r="S548" s="239" t="s">
        <v>151</v>
      </c>
      <c r="T548" s="240" t="s">
        <v>151</v>
      </c>
      <c r="U548" s="222">
        <v>0.217</v>
      </c>
      <c r="V548" s="222">
        <f>ROUND(E548*U548,2)</f>
        <v>0.43</v>
      </c>
      <c r="W548" s="222"/>
      <c r="X548" s="222" t="s">
        <v>152</v>
      </c>
      <c r="Y548" s="213"/>
      <c r="Z548" s="213"/>
      <c r="AA548" s="213"/>
      <c r="AB548" s="213"/>
      <c r="AC548" s="213"/>
      <c r="AD548" s="213"/>
      <c r="AE548" s="213"/>
      <c r="AF548" s="213"/>
      <c r="AG548" s="213" t="s">
        <v>153</v>
      </c>
      <c r="AH548" s="213"/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6" t="s">
        <v>470</v>
      </c>
      <c r="D549" s="223"/>
      <c r="E549" s="224"/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157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6" t="s">
        <v>356</v>
      </c>
      <c r="D550" s="223"/>
      <c r="E550" s="224">
        <v>2</v>
      </c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157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ht="22.5" outlineLevel="1" x14ac:dyDescent="0.2">
      <c r="A551" s="234">
        <v>64</v>
      </c>
      <c r="B551" s="235" t="s">
        <v>491</v>
      </c>
      <c r="C551" s="254" t="s">
        <v>492</v>
      </c>
      <c r="D551" s="236" t="s">
        <v>310</v>
      </c>
      <c r="E551" s="237">
        <v>1</v>
      </c>
      <c r="F551" s="238"/>
      <c r="G551" s="239">
        <f>ROUND(E551*F551,2)</f>
        <v>0</v>
      </c>
      <c r="H551" s="238"/>
      <c r="I551" s="239">
        <f>ROUND(E551*H551,2)</f>
        <v>0</v>
      </c>
      <c r="J551" s="238"/>
      <c r="K551" s="239">
        <f>ROUND(E551*J551,2)</f>
        <v>0</v>
      </c>
      <c r="L551" s="239">
        <v>15</v>
      </c>
      <c r="M551" s="239">
        <f>G551*(1+L551/100)</f>
        <v>0</v>
      </c>
      <c r="N551" s="239">
        <v>1.5299999999999999E-3</v>
      </c>
      <c r="O551" s="239">
        <f>ROUND(E551*N551,2)</f>
        <v>0</v>
      </c>
      <c r="P551" s="239">
        <v>0</v>
      </c>
      <c r="Q551" s="239">
        <f>ROUND(E551*P551,2)</f>
        <v>0</v>
      </c>
      <c r="R551" s="239" t="s">
        <v>407</v>
      </c>
      <c r="S551" s="239" t="s">
        <v>151</v>
      </c>
      <c r="T551" s="240" t="s">
        <v>151</v>
      </c>
      <c r="U551" s="222">
        <v>0.65500000000000003</v>
      </c>
      <c r="V551" s="222">
        <f>ROUND(E551*U551,2)</f>
        <v>0.66</v>
      </c>
      <c r="W551" s="222"/>
      <c r="X551" s="222" t="s">
        <v>152</v>
      </c>
      <c r="Y551" s="213"/>
      <c r="Z551" s="213"/>
      <c r="AA551" s="213"/>
      <c r="AB551" s="213"/>
      <c r="AC551" s="213"/>
      <c r="AD551" s="213"/>
      <c r="AE551" s="213"/>
      <c r="AF551" s="213"/>
      <c r="AG551" s="213" t="s">
        <v>153</v>
      </c>
      <c r="AH551" s="213"/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6" t="s">
        <v>173</v>
      </c>
      <c r="D552" s="223"/>
      <c r="E552" s="224"/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157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6" t="s">
        <v>174</v>
      </c>
      <c r="D553" s="223"/>
      <c r="E553" s="224"/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157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6" t="s">
        <v>312</v>
      </c>
      <c r="D554" s="223"/>
      <c r="E554" s="224">
        <v>1</v>
      </c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157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ht="33.75" outlineLevel="1" x14ac:dyDescent="0.2">
      <c r="A555" s="234">
        <v>65</v>
      </c>
      <c r="B555" s="235" t="s">
        <v>493</v>
      </c>
      <c r="C555" s="254" t="s">
        <v>494</v>
      </c>
      <c r="D555" s="236" t="s">
        <v>337</v>
      </c>
      <c r="E555" s="237">
        <v>1</v>
      </c>
      <c r="F555" s="238"/>
      <c r="G555" s="239">
        <f>ROUND(E555*F555,2)</f>
        <v>0</v>
      </c>
      <c r="H555" s="238"/>
      <c r="I555" s="239">
        <f>ROUND(E555*H555,2)</f>
        <v>0</v>
      </c>
      <c r="J555" s="238"/>
      <c r="K555" s="239">
        <f>ROUND(E555*J555,2)</f>
        <v>0</v>
      </c>
      <c r="L555" s="239">
        <v>15</v>
      </c>
      <c r="M555" s="239">
        <f>G555*(1+L555/100)</f>
        <v>0</v>
      </c>
      <c r="N555" s="239">
        <v>2.7999999999999998E-4</v>
      </c>
      <c r="O555" s="239">
        <f>ROUND(E555*N555,2)</f>
        <v>0</v>
      </c>
      <c r="P555" s="239">
        <v>0</v>
      </c>
      <c r="Q555" s="239">
        <f>ROUND(E555*P555,2)</f>
        <v>0</v>
      </c>
      <c r="R555" s="239" t="s">
        <v>407</v>
      </c>
      <c r="S555" s="239" t="s">
        <v>151</v>
      </c>
      <c r="T555" s="240" t="s">
        <v>151</v>
      </c>
      <c r="U555" s="222">
        <v>0.246</v>
      </c>
      <c r="V555" s="222">
        <f>ROUND(E555*U555,2)</f>
        <v>0.25</v>
      </c>
      <c r="W555" s="222"/>
      <c r="X555" s="222" t="s">
        <v>152</v>
      </c>
      <c r="Y555" s="213"/>
      <c r="Z555" s="213"/>
      <c r="AA555" s="213"/>
      <c r="AB555" s="213"/>
      <c r="AC555" s="213"/>
      <c r="AD555" s="213"/>
      <c r="AE555" s="213"/>
      <c r="AF555" s="213"/>
      <c r="AG555" s="213" t="s">
        <v>153</v>
      </c>
      <c r="AH555" s="213"/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6" t="s">
        <v>196</v>
      </c>
      <c r="D556" s="223"/>
      <c r="E556" s="224"/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157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6" t="s">
        <v>495</v>
      </c>
      <c r="D557" s="223"/>
      <c r="E557" s="224"/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157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6" t="s">
        <v>312</v>
      </c>
      <c r="D558" s="223"/>
      <c r="E558" s="224">
        <v>1</v>
      </c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157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ht="22.5" outlineLevel="1" x14ac:dyDescent="0.2">
      <c r="A559" s="234">
        <v>66</v>
      </c>
      <c r="B559" s="235" t="s">
        <v>496</v>
      </c>
      <c r="C559" s="254" t="s">
        <v>497</v>
      </c>
      <c r="D559" s="236" t="s">
        <v>337</v>
      </c>
      <c r="E559" s="237">
        <v>1</v>
      </c>
      <c r="F559" s="238"/>
      <c r="G559" s="239">
        <f>ROUND(E559*F559,2)</f>
        <v>0</v>
      </c>
      <c r="H559" s="238"/>
      <c r="I559" s="239">
        <f>ROUND(E559*H559,2)</f>
        <v>0</v>
      </c>
      <c r="J559" s="238"/>
      <c r="K559" s="239">
        <f>ROUND(E559*J559,2)</f>
        <v>0</v>
      </c>
      <c r="L559" s="239">
        <v>15</v>
      </c>
      <c r="M559" s="239">
        <f>G559*(1+L559/100)</f>
        <v>0</v>
      </c>
      <c r="N559" s="239">
        <v>1.3999999999999999E-4</v>
      </c>
      <c r="O559" s="239">
        <f>ROUND(E559*N559,2)</f>
        <v>0</v>
      </c>
      <c r="P559" s="239">
        <v>0</v>
      </c>
      <c r="Q559" s="239">
        <f>ROUND(E559*P559,2)</f>
        <v>0</v>
      </c>
      <c r="R559" s="239" t="s">
        <v>407</v>
      </c>
      <c r="S559" s="239" t="s">
        <v>151</v>
      </c>
      <c r="T559" s="240" t="s">
        <v>151</v>
      </c>
      <c r="U559" s="222">
        <v>0.246</v>
      </c>
      <c r="V559" s="222">
        <f>ROUND(E559*U559,2)</f>
        <v>0.25</v>
      </c>
      <c r="W559" s="222"/>
      <c r="X559" s="222" t="s">
        <v>152</v>
      </c>
      <c r="Y559" s="213"/>
      <c r="Z559" s="213"/>
      <c r="AA559" s="213"/>
      <c r="AB559" s="213"/>
      <c r="AC559" s="213"/>
      <c r="AD559" s="213"/>
      <c r="AE559" s="213"/>
      <c r="AF559" s="213"/>
      <c r="AG559" s="213" t="s">
        <v>153</v>
      </c>
      <c r="AH559" s="213"/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6" t="s">
        <v>196</v>
      </c>
      <c r="D560" s="223"/>
      <c r="E560" s="224"/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157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6" t="s">
        <v>173</v>
      </c>
      <c r="D561" s="223"/>
      <c r="E561" s="224"/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157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6" t="s">
        <v>312</v>
      </c>
      <c r="D562" s="223"/>
      <c r="E562" s="224">
        <v>1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157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ht="22.5" outlineLevel="1" x14ac:dyDescent="0.2">
      <c r="A563" s="234">
        <v>67</v>
      </c>
      <c r="B563" s="235" t="s">
        <v>498</v>
      </c>
      <c r="C563" s="254" t="s">
        <v>499</v>
      </c>
      <c r="D563" s="236" t="s">
        <v>337</v>
      </c>
      <c r="E563" s="237">
        <v>1</v>
      </c>
      <c r="F563" s="238"/>
      <c r="G563" s="239">
        <f>ROUND(E563*F563,2)</f>
        <v>0</v>
      </c>
      <c r="H563" s="238"/>
      <c r="I563" s="239">
        <f>ROUND(E563*H563,2)</f>
        <v>0</v>
      </c>
      <c r="J563" s="238"/>
      <c r="K563" s="239">
        <f>ROUND(E563*J563,2)</f>
        <v>0</v>
      </c>
      <c r="L563" s="239">
        <v>15</v>
      </c>
      <c r="M563" s="239">
        <f>G563*(1+L563/100)</f>
        <v>0</v>
      </c>
      <c r="N563" s="239">
        <v>2.5999999999999998E-4</v>
      </c>
      <c r="O563" s="239">
        <f>ROUND(E563*N563,2)</f>
        <v>0</v>
      </c>
      <c r="P563" s="239">
        <v>0</v>
      </c>
      <c r="Q563" s="239">
        <f>ROUND(E563*P563,2)</f>
        <v>0</v>
      </c>
      <c r="R563" s="239" t="s">
        <v>407</v>
      </c>
      <c r="S563" s="239" t="s">
        <v>151</v>
      </c>
      <c r="T563" s="240" t="s">
        <v>151</v>
      </c>
      <c r="U563" s="222">
        <v>0.246</v>
      </c>
      <c r="V563" s="222">
        <f>ROUND(E563*U563,2)</f>
        <v>0.25</v>
      </c>
      <c r="W563" s="222"/>
      <c r="X563" s="222" t="s">
        <v>152</v>
      </c>
      <c r="Y563" s="213"/>
      <c r="Z563" s="213"/>
      <c r="AA563" s="213"/>
      <c r="AB563" s="213"/>
      <c r="AC563" s="213"/>
      <c r="AD563" s="213"/>
      <c r="AE563" s="213"/>
      <c r="AF563" s="213"/>
      <c r="AG563" s="213" t="s">
        <v>153</v>
      </c>
      <c r="AH563" s="213"/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6" t="s">
        <v>500</v>
      </c>
      <c r="D564" s="223"/>
      <c r="E564" s="224"/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157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6" t="s">
        <v>312</v>
      </c>
      <c r="D565" s="223"/>
      <c r="E565" s="224">
        <v>1</v>
      </c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157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ht="22.5" outlineLevel="1" x14ac:dyDescent="0.2">
      <c r="A566" s="234">
        <v>68</v>
      </c>
      <c r="B566" s="235" t="s">
        <v>501</v>
      </c>
      <c r="C566" s="254" t="s">
        <v>502</v>
      </c>
      <c r="D566" s="236" t="s">
        <v>337</v>
      </c>
      <c r="E566" s="237">
        <v>1</v>
      </c>
      <c r="F566" s="238"/>
      <c r="G566" s="239">
        <f>ROUND(E566*F566,2)</f>
        <v>0</v>
      </c>
      <c r="H566" s="238"/>
      <c r="I566" s="239">
        <f>ROUND(E566*H566,2)</f>
        <v>0</v>
      </c>
      <c r="J566" s="238"/>
      <c r="K566" s="239">
        <f>ROUND(E566*J566,2)</f>
        <v>0</v>
      </c>
      <c r="L566" s="239">
        <v>15</v>
      </c>
      <c r="M566" s="239">
        <f>G566*(1+L566/100)</f>
        <v>0</v>
      </c>
      <c r="N566" s="239">
        <v>0</v>
      </c>
      <c r="O566" s="239">
        <f>ROUND(E566*N566,2)</f>
        <v>0</v>
      </c>
      <c r="P566" s="239">
        <v>0</v>
      </c>
      <c r="Q566" s="239">
        <f>ROUND(E566*P566,2)</f>
        <v>0</v>
      </c>
      <c r="R566" s="239" t="s">
        <v>407</v>
      </c>
      <c r="S566" s="239" t="s">
        <v>151</v>
      </c>
      <c r="T566" s="240" t="s">
        <v>151</v>
      </c>
      <c r="U566" s="222">
        <v>0.246</v>
      </c>
      <c r="V566" s="222">
        <f>ROUND(E566*U566,2)</f>
        <v>0.25</v>
      </c>
      <c r="W566" s="222"/>
      <c r="X566" s="222" t="s">
        <v>152</v>
      </c>
      <c r="Y566" s="213"/>
      <c r="Z566" s="213"/>
      <c r="AA566" s="213"/>
      <c r="AB566" s="213"/>
      <c r="AC566" s="213"/>
      <c r="AD566" s="213"/>
      <c r="AE566" s="213"/>
      <c r="AF566" s="213"/>
      <c r="AG566" s="213" t="s">
        <v>153</v>
      </c>
      <c r="AH566" s="213"/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6" t="s">
        <v>173</v>
      </c>
      <c r="D567" s="223"/>
      <c r="E567" s="224"/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157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6" t="s">
        <v>174</v>
      </c>
      <c r="D568" s="223"/>
      <c r="E568" s="224"/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157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6" t="s">
        <v>312</v>
      </c>
      <c r="D569" s="223"/>
      <c r="E569" s="224">
        <v>1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157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34">
        <v>69</v>
      </c>
      <c r="B570" s="235" t="s">
        <v>503</v>
      </c>
      <c r="C570" s="254" t="s">
        <v>504</v>
      </c>
      <c r="D570" s="236" t="s">
        <v>337</v>
      </c>
      <c r="E570" s="237">
        <v>1</v>
      </c>
      <c r="F570" s="238"/>
      <c r="G570" s="239">
        <f>ROUND(E570*F570,2)</f>
        <v>0</v>
      </c>
      <c r="H570" s="238"/>
      <c r="I570" s="239">
        <f>ROUND(E570*H570,2)</f>
        <v>0</v>
      </c>
      <c r="J570" s="238"/>
      <c r="K570" s="239">
        <f>ROUND(E570*J570,2)</f>
        <v>0</v>
      </c>
      <c r="L570" s="239">
        <v>15</v>
      </c>
      <c r="M570" s="239">
        <f>G570*(1+L570/100)</f>
        <v>0</v>
      </c>
      <c r="N570" s="239">
        <v>8.0000000000000004E-4</v>
      </c>
      <c r="O570" s="239">
        <f>ROUND(E570*N570,2)</f>
        <v>0</v>
      </c>
      <c r="P570" s="239">
        <v>0</v>
      </c>
      <c r="Q570" s="239">
        <f>ROUND(E570*P570,2)</f>
        <v>0</v>
      </c>
      <c r="R570" s="239" t="s">
        <v>407</v>
      </c>
      <c r="S570" s="239" t="s">
        <v>151</v>
      </c>
      <c r="T570" s="240" t="s">
        <v>151</v>
      </c>
      <c r="U570" s="222">
        <v>0.37</v>
      </c>
      <c r="V570" s="222">
        <f>ROUND(E570*U570,2)</f>
        <v>0.37</v>
      </c>
      <c r="W570" s="222"/>
      <c r="X570" s="222" t="s">
        <v>152</v>
      </c>
      <c r="Y570" s="213"/>
      <c r="Z570" s="213"/>
      <c r="AA570" s="213"/>
      <c r="AB570" s="213"/>
      <c r="AC570" s="213"/>
      <c r="AD570" s="213"/>
      <c r="AE570" s="213"/>
      <c r="AF570" s="213"/>
      <c r="AG570" s="213" t="s">
        <v>153</v>
      </c>
      <c r="AH570" s="213"/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6" t="s">
        <v>173</v>
      </c>
      <c r="D571" s="223"/>
      <c r="E571" s="224"/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157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6" t="s">
        <v>312</v>
      </c>
      <c r="D572" s="223"/>
      <c r="E572" s="224">
        <v>1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157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34">
        <v>70</v>
      </c>
      <c r="B573" s="235" t="s">
        <v>505</v>
      </c>
      <c r="C573" s="254" t="s">
        <v>506</v>
      </c>
      <c r="D573" s="236" t="s">
        <v>0</v>
      </c>
      <c r="E573" s="237">
        <v>223.12299999999999</v>
      </c>
      <c r="F573" s="238"/>
      <c r="G573" s="239">
        <f>ROUND(E573*F573,2)</f>
        <v>0</v>
      </c>
      <c r="H573" s="238"/>
      <c r="I573" s="239">
        <f>ROUND(E573*H573,2)</f>
        <v>0</v>
      </c>
      <c r="J573" s="238"/>
      <c r="K573" s="239">
        <f>ROUND(E573*J573,2)</f>
        <v>0</v>
      </c>
      <c r="L573" s="239">
        <v>15</v>
      </c>
      <c r="M573" s="239">
        <f>G573*(1+L573/100)</f>
        <v>0</v>
      </c>
      <c r="N573" s="239">
        <v>0</v>
      </c>
      <c r="O573" s="239">
        <f>ROUND(E573*N573,2)</f>
        <v>0</v>
      </c>
      <c r="P573" s="239">
        <v>0</v>
      </c>
      <c r="Q573" s="239">
        <f>ROUND(E573*P573,2)</f>
        <v>0</v>
      </c>
      <c r="R573" s="239" t="s">
        <v>407</v>
      </c>
      <c r="S573" s="239" t="s">
        <v>151</v>
      </c>
      <c r="T573" s="240" t="s">
        <v>306</v>
      </c>
      <c r="U573" s="222">
        <v>0</v>
      </c>
      <c r="V573" s="222">
        <f>ROUND(E573*U573,2)</f>
        <v>0</v>
      </c>
      <c r="W573" s="222"/>
      <c r="X573" s="222" t="s">
        <v>152</v>
      </c>
      <c r="Y573" s="213"/>
      <c r="Z573" s="213"/>
      <c r="AA573" s="213"/>
      <c r="AB573" s="213"/>
      <c r="AC573" s="213"/>
      <c r="AD573" s="213"/>
      <c r="AE573" s="213"/>
      <c r="AF573" s="213"/>
      <c r="AG573" s="213" t="s">
        <v>153</v>
      </c>
      <c r="AH573" s="213"/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5" t="s">
        <v>453</v>
      </c>
      <c r="D574" s="241"/>
      <c r="E574" s="241"/>
      <c r="F574" s="241"/>
      <c r="G574" s="241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155</v>
      </c>
      <c r="AH574" s="213"/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">
      <c r="A575" s="234">
        <v>71</v>
      </c>
      <c r="B575" s="235" t="s">
        <v>507</v>
      </c>
      <c r="C575" s="254" t="s">
        <v>508</v>
      </c>
      <c r="D575" s="236" t="s">
        <v>337</v>
      </c>
      <c r="E575" s="237">
        <v>4</v>
      </c>
      <c r="F575" s="238"/>
      <c r="G575" s="239">
        <f>ROUND(E575*F575,2)</f>
        <v>0</v>
      </c>
      <c r="H575" s="238"/>
      <c r="I575" s="239">
        <f>ROUND(E575*H575,2)</f>
        <v>0</v>
      </c>
      <c r="J575" s="238"/>
      <c r="K575" s="239">
        <f>ROUND(E575*J575,2)</f>
        <v>0</v>
      </c>
      <c r="L575" s="239">
        <v>15</v>
      </c>
      <c r="M575" s="239">
        <f>G575*(1+L575/100)</f>
        <v>0</v>
      </c>
      <c r="N575" s="239">
        <v>8.0000000000000004E-4</v>
      </c>
      <c r="O575" s="239">
        <f>ROUND(E575*N575,2)</f>
        <v>0</v>
      </c>
      <c r="P575" s="239">
        <v>0</v>
      </c>
      <c r="Q575" s="239">
        <f>ROUND(E575*P575,2)</f>
        <v>0</v>
      </c>
      <c r="R575" s="239"/>
      <c r="S575" s="239" t="s">
        <v>179</v>
      </c>
      <c r="T575" s="240" t="s">
        <v>306</v>
      </c>
      <c r="U575" s="222">
        <v>0.37</v>
      </c>
      <c r="V575" s="222">
        <f>ROUND(E575*U575,2)</f>
        <v>1.48</v>
      </c>
      <c r="W575" s="222"/>
      <c r="X575" s="222" t="s">
        <v>152</v>
      </c>
      <c r="Y575" s="213"/>
      <c r="Z575" s="213"/>
      <c r="AA575" s="213"/>
      <c r="AB575" s="213"/>
      <c r="AC575" s="213"/>
      <c r="AD575" s="213"/>
      <c r="AE575" s="213"/>
      <c r="AF575" s="213"/>
      <c r="AG575" s="213" t="s">
        <v>153</v>
      </c>
      <c r="AH575" s="213"/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">
      <c r="A576" s="220"/>
      <c r="B576" s="221"/>
      <c r="C576" s="256" t="s">
        <v>196</v>
      </c>
      <c r="D576" s="223"/>
      <c r="E576" s="224"/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157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6" t="s">
        <v>461</v>
      </c>
      <c r="D577" s="223"/>
      <c r="E577" s="224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157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6" t="s">
        <v>356</v>
      </c>
      <c r="D578" s="223"/>
      <c r="E578" s="224">
        <v>2</v>
      </c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157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">
      <c r="A579" s="220"/>
      <c r="B579" s="221"/>
      <c r="C579" s="256" t="s">
        <v>462</v>
      </c>
      <c r="D579" s="223"/>
      <c r="E579" s="224"/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157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6" t="s">
        <v>356</v>
      </c>
      <c r="D580" s="223"/>
      <c r="E580" s="224">
        <v>2</v>
      </c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157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34">
        <v>72</v>
      </c>
      <c r="B581" s="235" t="s">
        <v>509</v>
      </c>
      <c r="C581" s="254" t="s">
        <v>510</v>
      </c>
      <c r="D581" s="236" t="s">
        <v>310</v>
      </c>
      <c r="E581" s="237">
        <v>1</v>
      </c>
      <c r="F581" s="238"/>
      <c r="G581" s="239">
        <f>ROUND(E581*F581,2)</f>
        <v>0</v>
      </c>
      <c r="H581" s="238"/>
      <c r="I581" s="239">
        <f>ROUND(E581*H581,2)</f>
        <v>0</v>
      </c>
      <c r="J581" s="238"/>
      <c r="K581" s="239">
        <f>ROUND(E581*J581,2)</f>
        <v>0</v>
      </c>
      <c r="L581" s="239">
        <v>15</v>
      </c>
      <c r="M581" s="239">
        <f>G581*(1+L581/100)</f>
        <v>0</v>
      </c>
      <c r="N581" s="239">
        <v>0</v>
      </c>
      <c r="O581" s="239">
        <f>ROUND(E581*N581,2)</f>
        <v>0</v>
      </c>
      <c r="P581" s="239">
        <v>0</v>
      </c>
      <c r="Q581" s="239">
        <f>ROUND(E581*P581,2)</f>
        <v>0</v>
      </c>
      <c r="R581" s="239"/>
      <c r="S581" s="239" t="s">
        <v>179</v>
      </c>
      <c r="T581" s="240" t="s">
        <v>180</v>
      </c>
      <c r="U581" s="222">
        <v>0</v>
      </c>
      <c r="V581" s="222">
        <f>ROUND(E581*U581,2)</f>
        <v>0</v>
      </c>
      <c r="W581" s="222"/>
      <c r="X581" s="222" t="s">
        <v>152</v>
      </c>
      <c r="Y581" s="213"/>
      <c r="Z581" s="213"/>
      <c r="AA581" s="213"/>
      <c r="AB581" s="213"/>
      <c r="AC581" s="213"/>
      <c r="AD581" s="213"/>
      <c r="AE581" s="213"/>
      <c r="AF581" s="213"/>
      <c r="AG581" s="213" t="s">
        <v>153</v>
      </c>
      <c r="AH581" s="213"/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20"/>
      <c r="B582" s="221"/>
      <c r="C582" s="256" t="s">
        <v>500</v>
      </c>
      <c r="D582" s="223"/>
      <c r="E582" s="224"/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157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6" t="s">
        <v>312</v>
      </c>
      <c r="D583" s="223"/>
      <c r="E583" s="224">
        <v>1</v>
      </c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157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34">
        <v>73</v>
      </c>
      <c r="B584" s="235" t="s">
        <v>511</v>
      </c>
      <c r="C584" s="254" t="s">
        <v>512</v>
      </c>
      <c r="D584" s="236" t="s">
        <v>337</v>
      </c>
      <c r="E584" s="237">
        <v>1</v>
      </c>
      <c r="F584" s="238"/>
      <c r="G584" s="239">
        <f>ROUND(E584*F584,2)</f>
        <v>0</v>
      </c>
      <c r="H584" s="238"/>
      <c r="I584" s="239">
        <f>ROUND(E584*H584,2)</f>
        <v>0</v>
      </c>
      <c r="J584" s="238"/>
      <c r="K584" s="239">
        <f>ROUND(E584*J584,2)</f>
        <v>0</v>
      </c>
      <c r="L584" s="239">
        <v>15</v>
      </c>
      <c r="M584" s="239">
        <f>G584*(1+L584/100)</f>
        <v>0</v>
      </c>
      <c r="N584" s="239">
        <v>1.2999999999999999E-2</v>
      </c>
      <c r="O584" s="239">
        <f>ROUND(E584*N584,2)</f>
        <v>0.01</v>
      </c>
      <c r="P584" s="239">
        <v>0</v>
      </c>
      <c r="Q584" s="239">
        <f>ROUND(E584*P584,2)</f>
        <v>0</v>
      </c>
      <c r="R584" s="239"/>
      <c r="S584" s="239" t="s">
        <v>179</v>
      </c>
      <c r="T584" s="240" t="s">
        <v>306</v>
      </c>
      <c r="U584" s="222">
        <v>0</v>
      </c>
      <c r="V584" s="222">
        <f>ROUND(E584*U584,2)</f>
        <v>0</v>
      </c>
      <c r="W584" s="222"/>
      <c r="X584" s="222" t="s">
        <v>513</v>
      </c>
      <c r="Y584" s="213"/>
      <c r="Z584" s="213"/>
      <c r="AA584" s="213"/>
      <c r="AB584" s="213"/>
      <c r="AC584" s="213"/>
      <c r="AD584" s="213"/>
      <c r="AE584" s="213"/>
      <c r="AF584" s="213"/>
      <c r="AG584" s="213" t="s">
        <v>514</v>
      </c>
      <c r="AH584" s="213"/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6" t="s">
        <v>476</v>
      </c>
      <c r="D585" s="223"/>
      <c r="E585" s="224"/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157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6" t="s">
        <v>174</v>
      </c>
      <c r="D586" s="223"/>
      <c r="E586" s="224"/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157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6" t="s">
        <v>312</v>
      </c>
      <c r="D587" s="223"/>
      <c r="E587" s="224">
        <v>1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157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34">
        <v>74</v>
      </c>
      <c r="B588" s="235" t="s">
        <v>515</v>
      </c>
      <c r="C588" s="254" t="s">
        <v>516</v>
      </c>
      <c r="D588" s="236" t="s">
        <v>337</v>
      </c>
      <c r="E588" s="237">
        <v>1</v>
      </c>
      <c r="F588" s="238"/>
      <c r="G588" s="239">
        <f>ROUND(E588*F588,2)</f>
        <v>0</v>
      </c>
      <c r="H588" s="238"/>
      <c r="I588" s="239">
        <f>ROUND(E588*H588,2)</f>
        <v>0</v>
      </c>
      <c r="J588" s="238"/>
      <c r="K588" s="239">
        <f>ROUND(E588*J588,2)</f>
        <v>0</v>
      </c>
      <c r="L588" s="239">
        <v>15</v>
      </c>
      <c r="M588" s="239">
        <f>G588*(1+L588/100)</f>
        <v>0</v>
      </c>
      <c r="N588" s="239">
        <v>2.1000000000000001E-2</v>
      </c>
      <c r="O588" s="239">
        <f>ROUND(E588*N588,2)</f>
        <v>0.02</v>
      </c>
      <c r="P588" s="239">
        <v>0</v>
      </c>
      <c r="Q588" s="239">
        <f>ROUND(E588*P588,2)</f>
        <v>0</v>
      </c>
      <c r="R588" s="239"/>
      <c r="S588" s="239" t="s">
        <v>179</v>
      </c>
      <c r="T588" s="240" t="s">
        <v>306</v>
      </c>
      <c r="U588" s="222">
        <v>0</v>
      </c>
      <c r="V588" s="222">
        <f>ROUND(E588*U588,2)</f>
        <v>0</v>
      </c>
      <c r="W588" s="222"/>
      <c r="X588" s="222" t="s">
        <v>513</v>
      </c>
      <c r="Y588" s="213"/>
      <c r="Z588" s="213"/>
      <c r="AA588" s="213"/>
      <c r="AB588" s="213"/>
      <c r="AC588" s="213"/>
      <c r="AD588" s="213"/>
      <c r="AE588" s="213"/>
      <c r="AF588" s="213"/>
      <c r="AG588" s="213" t="s">
        <v>514</v>
      </c>
      <c r="AH588" s="213"/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6" t="s">
        <v>185</v>
      </c>
      <c r="D589" s="223"/>
      <c r="E589" s="224"/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157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6" t="s">
        <v>186</v>
      </c>
      <c r="D590" s="223"/>
      <c r="E590" s="224"/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157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6" t="s">
        <v>312</v>
      </c>
      <c r="D591" s="223"/>
      <c r="E591" s="224">
        <v>1</v>
      </c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157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x14ac:dyDescent="0.2">
      <c r="A592" s="228" t="s">
        <v>145</v>
      </c>
      <c r="B592" s="229" t="s">
        <v>81</v>
      </c>
      <c r="C592" s="253" t="s">
        <v>82</v>
      </c>
      <c r="D592" s="230"/>
      <c r="E592" s="231"/>
      <c r="F592" s="232"/>
      <c r="G592" s="232">
        <f>SUMIF(AG593:AG599,"&lt;&gt;NOR",G593:G599)</f>
        <v>0</v>
      </c>
      <c r="H592" s="232"/>
      <c r="I592" s="232">
        <f>SUM(I593:I599)</f>
        <v>0</v>
      </c>
      <c r="J592" s="232"/>
      <c r="K592" s="232">
        <f>SUM(K593:K599)</f>
        <v>0</v>
      </c>
      <c r="L592" s="232"/>
      <c r="M592" s="232">
        <f>SUM(M593:M599)</f>
        <v>0</v>
      </c>
      <c r="N592" s="232"/>
      <c r="O592" s="232">
        <f>SUM(O593:O599)</f>
        <v>0.01</v>
      </c>
      <c r="P592" s="232"/>
      <c r="Q592" s="232">
        <f>SUM(Q593:Q599)</f>
        <v>0</v>
      </c>
      <c r="R592" s="232"/>
      <c r="S592" s="232"/>
      <c r="T592" s="233"/>
      <c r="U592" s="227"/>
      <c r="V592" s="227">
        <f>SUM(V593:V599)</f>
        <v>1.9</v>
      </c>
      <c r="W592" s="227"/>
      <c r="X592" s="227"/>
      <c r="AG592" t="s">
        <v>146</v>
      </c>
    </row>
    <row r="593" spans="1:60" outlineLevel="1" x14ac:dyDescent="0.2">
      <c r="A593" s="234">
        <v>75</v>
      </c>
      <c r="B593" s="235" t="s">
        <v>517</v>
      </c>
      <c r="C593" s="254" t="s">
        <v>518</v>
      </c>
      <c r="D593" s="236" t="s">
        <v>0</v>
      </c>
      <c r="E593" s="237">
        <v>93.35</v>
      </c>
      <c r="F593" s="238"/>
      <c r="G593" s="239">
        <f>ROUND(E593*F593,2)</f>
        <v>0</v>
      </c>
      <c r="H593" s="238"/>
      <c r="I593" s="239">
        <f>ROUND(E593*H593,2)</f>
        <v>0</v>
      </c>
      <c r="J593" s="238"/>
      <c r="K593" s="239">
        <f>ROUND(E593*J593,2)</f>
        <v>0</v>
      </c>
      <c r="L593" s="239">
        <v>15</v>
      </c>
      <c r="M593" s="239">
        <f>G593*(1+L593/100)</f>
        <v>0</v>
      </c>
      <c r="N593" s="239">
        <v>0</v>
      </c>
      <c r="O593" s="239">
        <f>ROUND(E593*N593,2)</f>
        <v>0</v>
      </c>
      <c r="P593" s="239">
        <v>0</v>
      </c>
      <c r="Q593" s="239">
        <f>ROUND(E593*P593,2)</f>
        <v>0</v>
      </c>
      <c r="R593" s="239" t="s">
        <v>407</v>
      </c>
      <c r="S593" s="239" t="s">
        <v>151</v>
      </c>
      <c r="T593" s="240" t="s">
        <v>306</v>
      </c>
      <c r="U593" s="222">
        <v>0</v>
      </c>
      <c r="V593" s="222">
        <f>ROUND(E593*U593,2)</f>
        <v>0</v>
      </c>
      <c r="W593" s="222"/>
      <c r="X593" s="222" t="s">
        <v>152</v>
      </c>
      <c r="Y593" s="213"/>
      <c r="Z593" s="213"/>
      <c r="AA593" s="213"/>
      <c r="AB593" s="213"/>
      <c r="AC593" s="213"/>
      <c r="AD593" s="213"/>
      <c r="AE593" s="213"/>
      <c r="AF593" s="213"/>
      <c r="AG593" s="213" t="s">
        <v>153</v>
      </c>
      <c r="AH593" s="213"/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20"/>
      <c r="B594" s="221"/>
      <c r="C594" s="255" t="s">
        <v>453</v>
      </c>
      <c r="D594" s="241"/>
      <c r="E594" s="241"/>
      <c r="F594" s="241"/>
      <c r="G594" s="241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155</v>
      </c>
      <c r="AH594" s="213"/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34">
        <v>76</v>
      </c>
      <c r="B595" s="235" t="s">
        <v>519</v>
      </c>
      <c r="C595" s="254" t="s">
        <v>520</v>
      </c>
      <c r="D595" s="236" t="s">
        <v>310</v>
      </c>
      <c r="E595" s="237">
        <v>1</v>
      </c>
      <c r="F595" s="238"/>
      <c r="G595" s="239">
        <f>ROUND(E595*F595,2)</f>
        <v>0</v>
      </c>
      <c r="H595" s="238"/>
      <c r="I595" s="239">
        <f>ROUND(E595*H595,2)</f>
        <v>0</v>
      </c>
      <c r="J595" s="238"/>
      <c r="K595" s="239">
        <f>ROUND(E595*J595,2)</f>
        <v>0</v>
      </c>
      <c r="L595" s="239">
        <v>15</v>
      </c>
      <c r="M595" s="239">
        <f>G595*(1+L595/100)</f>
        <v>0</v>
      </c>
      <c r="N595" s="239">
        <v>1.2970000000000001E-2</v>
      </c>
      <c r="O595" s="239">
        <f>ROUND(E595*N595,2)</f>
        <v>0.01</v>
      </c>
      <c r="P595" s="239">
        <v>0</v>
      </c>
      <c r="Q595" s="239">
        <f>ROUND(E595*P595,2)</f>
        <v>0</v>
      </c>
      <c r="R595" s="239"/>
      <c r="S595" s="239" t="s">
        <v>179</v>
      </c>
      <c r="T595" s="240" t="s">
        <v>306</v>
      </c>
      <c r="U595" s="222">
        <v>1.9</v>
      </c>
      <c r="V595" s="222">
        <f>ROUND(E595*U595,2)</f>
        <v>1.9</v>
      </c>
      <c r="W595" s="222"/>
      <c r="X595" s="222" t="s">
        <v>152</v>
      </c>
      <c r="Y595" s="213"/>
      <c r="Z595" s="213"/>
      <c r="AA595" s="213"/>
      <c r="AB595" s="213"/>
      <c r="AC595" s="213"/>
      <c r="AD595" s="213"/>
      <c r="AE595" s="213"/>
      <c r="AF595" s="213"/>
      <c r="AG595" s="213" t="s">
        <v>153</v>
      </c>
      <c r="AH595" s="213"/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">
      <c r="A596" s="220"/>
      <c r="B596" s="221"/>
      <c r="C596" s="257" t="s">
        <v>521</v>
      </c>
      <c r="D596" s="243"/>
      <c r="E596" s="243"/>
      <c r="F596" s="243"/>
      <c r="G596" s="243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181</v>
      </c>
      <c r="AH596" s="213"/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20"/>
      <c r="B597" s="221"/>
      <c r="C597" s="256" t="s">
        <v>185</v>
      </c>
      <c r="D597" s="223"/>
      <c r="E597" s="224"/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157</v>
      </c>
      <c r="AH597" s="213">
        <v>0</v>
      </c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6" t="s">
        <v>186</v>
      </c>
      <c r="D598" s="223"/>
      <c r="E598" s="224"/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157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6" t="s">
        <v>312</v>
      </c>
      <c r="D599" s="223"/>
      <c r="E599" s="224">
        <v>1</v>
      </c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157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x14ac:dyDescent="0.2">
      <c r="A600" s="228" t="s">
        <v>145</v>
      </c>
      <c r="B600" s="229" t="s">
        <v>83</v>
      </c>
      <c r="C600" s="253" t="s">
        <v>84</v>
      </c>
      <c r="D600" s="230"/>
      <c r="E600" s="231"/>
      <c r="F600" s="232"/>
      <c r="G600" s="232">
        <f>SUMIF(AG601:AG614,"&lt;&gt;NOR",G601:G614)</f>
        <v>0</v>
      </c>
      <c r="H600" s="232"/>
      <c r="I600" s="232">
        <f>SUM(I601:I614)</f>
        <v>0</v>
      </c>
      <c r="J600" s="232"/>
      <c r="K600" s="232">
        <f>SUM(K601:K614)</f>
        <v>0</v>
      </c>
      <c r="L600" s="232"/>
      <c r="M600" s="232">
        <f>SUM(M601:M614)</f>
        <v>0</v>
      </c>
      <c r="N600" s="232"/>
      <c r="O600" s="232">
        <f>SUM(O601:O614)</f>
        <v>0.02</v>
      </c>
      <c r="P600" s="232"/>
      <c r="Q600" s="232">
        <f>SUM(Q601:Q614)</f>
        <v>0</v>
      </c>
      <c r="R600" s="232"/>
      <c r="S600" s="232"/>
      <c r="T600" s="233"/>
      <c r="U600" s="227"/>
      <c r="V600" s="227">
        <f>SUM(V601:V614)</f>
        <v>4.3499999999999996</v>
      </c>
      <c r="W600" s="227"/>
      <c r="X600" s="227"/>
      <c r="AG600" t="s">
        <v>146</v>
      </c>
    </row>
    <row r="601" spans="1:60" outlineLevel="1" x14ac:dyDescent="0.2">
      <c r="A601" s="234">
        <v>77</v>
      </c>
      <c r="B601" s="235" t="s">
        <v>522</v>
      </c>
      <c r="C601" s="254" t="s">
        <v>523</v>
      </c>
      <c r="D601" s="236" t="s">
        <v>0</v>
      </c>
      <c r="E601" s="237">
        <v>81.245000000000005</v>
      </c>
      <c r="F601" s="238"/>
      <c r="G601" s="239">
        <f>ROUND(E601*F601,2)</f>
        <v>0</v>
      </c>
      <c r="H601" s="238"/>
      <c r="I601" s="239">
        <f>ROUND(E601*H601,2)</f>
        <v>0</v>
      </c>
      <c r="J601" s="238"/>
      <c r="K601" s="239">
        <f>ROUND(E601*J601,2)</f>
        <v>0</v>
      </c>
      <c r="L601" s="239">
        <v>15</v>
      </c>
      <c r="M601" s="239">
        <f>G601*(1+L601/100)</f>
        <v>0</v>
      </c>
      <c r="N601" s="239">
        <v>0</v>
      </c>
      <c r="O601" s="239">
        <f>ROUND(E601*N601,2)</f>
        <v>0</v>
      </c>
      <c r="P601" s="239">
        <v>0</v>
      </c>
      <c r="Q601" s="239">
        <f>ROUND(E601*P601,2)</f>
        <v>0</v>
      </c>
      <c r="R601" s="239" t="s">
        <v>524</v>
      </c>
      <c r="S601" s="239" t="s">
        <v>151</v>
      </c>
      <c r="T601" s="240" t="s">
        <v>306</v>
      </c>
      <c r="U601" s="222">
        <v>0</v>
      </c>
      <c r="V601" s="222">
        <f>ROUND(E601*U601,2)</f>
        <v>0</v>
      </c>
      <c r="W601" s="222"/>
      <c r="X601" s="222" t="s">
        <v>152</v>
      </c>
      <c r="Y601" s="213"/>
      <c r="Z601" s="213"/>
      <c r="AA601" s="213"/>
      <c r="AB601" s="213"/>
      <c r="AC601" s="213"/>
      <c r="AD601" s="213"/>
      <c r="AE601" s="213"/>
      <c r="AF601" s="213"/>
      <c r="AG601" s="213" t="s">
        <v>153</v>
      </c>
      <c r="AH601" s="213"/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5" t="s">
        <v>453</v>
      </c>
      <c r="D602" s="241"/>
      <c r="E602" s="241"/>
      <c r="F602" s="241"/>
      <c r="G602" s="241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155</v>
      </c>
      <c r="AH602" s="213"/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ht="22.5" outlineLevel="1" x14ac:dyDescent="0.2">
      <c r="A603" s="234">
        <v>78</v>
      </c>
      <c r="B603" s="235" t="s">
        <v>525</v>
      </c>
      <c r="C603" s="254" t="s">
        <v>526</v>
      </c>
      <c r="D603" s="236" t="s">
        <v>281</v>
      </c>
      <c r="E603" s="237">
        <v>8.5</v>
      </c>
      <c r="F603" s="238"/>
      <c r="G603" s="239">
        <f>ROUND(E603*F603,2)</f>
        <v>0</v>
      </c>
      <c r="H603" s="238"/>
      <c r="I603" s="239">
        <f>ROUND(E603*H603,2)</f>
        <v>0</v>
      </c>
      <c r="J603" s="238"/>
      <c r="K603" s="239">
        <f>ROUND(E603*J603,2)</f>
        <v>0</v>
      </c>
      <c r="L603" s="239">
        <v>15</v>
      </c>
      <c r="M603" s="239">
        <f>G603*(1+L603/100)</f>
        <v>0</v>
      </c>
      <c r="N603" s="239">
        <v>0</v>
      </c>
      <c r="O603" s="239">
        <f>ROUND(E603*N603,2)</f>
        <v>0</v>
      </c>
      <c r="P603" s="239">
        <v>0</v>
      </c>
      <c r="Q603" s="239">
        <f>ROUND(E603*P603,2)</f>
        <v>0</v>
      </c>
      <c r="R603" s="239"/>
      <c r="S603" s="239" t="s">
        <v>179</v>
      </c>
      <c r="T603" s="240" t="s">
        <v>180</v>
      </c>
      <c r="U603" s="222">
        <v>0.37</v>
      </c>
      <c r="V603" s="222">
        <f>ROUND(E603*U603,2)</f>
        <v>3.15</v>
      </c>
      <c r="W603" s="222"/>
      <c r="X603" s="222" t="s">
        <v>152</v>
      </c>
      <c r="Y603" s="213"/>
      <c r="Z603" s="213"/>
      <c r="AA603" s="213"/>
      <c r="AB603" s="213"/>
      <c r="AC603" s="213"/>
      <c r="AD603" s="213"/>
      <c r="AE603" s="213"/>
      <c r="AF603" s="213"/>
      <c r="AG603" s="213" t="s">
        <v>153</v>
      </c>
      <c r="AH603" s="213"/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6" t="s">
        <v>302</v>
      </c>
      <c r="D604" s="223"/>
      <c r="E604" s="224"/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157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20"/>
      <c r="B605" s="221"/>
      <c r="C605" s="256" t="s">
        <v>527</v>
      </c>
      <c r="D605" s="223"/>
      <c r="E605" s="224">
        <v>8.5</v>
      </c>
      <c r="F605" s="222"/>
      <c r="G605" s="222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3"/>
      <c r="Z605" s="213"/>
      <c r="AA605" s="213"/>
      <c r="AB605" s="213"/>
      <c r="AC605" s="213"/>
      <c r="AD605" s="213"/>
      <c r="AE605" s="213"/>
      <c r="AF605" s="213"/>
      <c r="AG605" s="213" t="s">
        <v>157</v>
      </c>
      <c r="AH605" s="213">
        <v>0</v>
      </c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34">
        <v>79</v>
      </c>
      <c r="B606" s="235" t="s">
        <v>528</v>
      </c>
      <c r="C606" s="254" t="s">
        <v>529</v>
      </c>
      <c r="D606" s="236" t="s">
        <v>337</v>
      </c>
      <c r="E606" s="237">
        <v>2</v>
      </c>
      <c r="F606" s="238"/>
      <c r="G606" s="239">
        <f>ROUND(E606*F606,2)</f>
        <v>0</v>
      </c>
      <c r="H606" s="238"/>
      <c r="I606" s="239">
        <f>ROUND(E606*H606,2)</f>
        <v>0</v>
      </c>
      <c r="J606" s="238"/>
      <c r="K606" s="239">
        <f>ROUND(E606*J606,2)</f>
        <v>0</v>
      </c>
      <c r="L606" s="239">
        <v>15</v>
      </c>
      <c r="M606" s="239">
        <f>G606*(1+L606/100)</f>
        <v>0</v>
      </c>
      <c r="N606" s="239">
        <v>0</v>
      </c>
      <c r="O606" s="239">
        <f>ROUND(E606*N606,2)</f>
        <v>0</v>
      </c>
      <c r="P606" s="239">
        <v>0</v>
      </c>
      <c r="Q606" s="239">
        <f>ROUND(E606*P606,2)</f>
        <v>0</v>
      </c>
      <c r="R606" s="239"/>
      <c r="S606" s="239" t="s">
        <v>179</v>
      </c>
      <c r="T606" s="240" t="s">
        <v>306</v>
      </c>
      <c r="U606" s="222">
        <v>0.6</v>
      </c>
      <c r="V606" s="222">
        <f>ROUND(E606*U606,2)</f>
        <v>1.2</v>
      </c>
      <c r="W606" s="222"/>
      <c r="X606" s="222" t="s">
        <v>152</v>
      </c>
      <c r="Y606" s="213"/>
      <c r="Z606" s="213"/>
      <c r="AA606" s="213"/>
      <c r="AB606" s="213"/>
      <c r="AC606" s="213"/>
      <c r="AD606" s="213"/>
      <c r="AE606" s="213"/>
      <c r="AF606" s="213"/>
      <c r="AG606" s="213" t="s">
        <v>153</v>
      </c>
      <c r="AH606" s="213"/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20"/>
      <c r="B607" s="221"/>
      <c r="C607" s="256" t="s">
        <v>302</v>
      </c>
      <c r="D607" s="223"/>
      <c r="E607" s="224"/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157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">
      <c r="A608" s="220"/>
      <c r="B608" s="221"/>
      <c r="C608" s="256" t="s">
        <v>356</v>
      </c>
      <c r="D608" s="223"/>
      <c r="E608" s="224">
        <v>2</v>
      </c>
      <c r="F608" s="222"/>
      <c r="G608" s="222"/>
      <c r="H608" s="222"/>
      <c r="I608" s="222"/>
      <c r="J608" s="222"/>
      <c r="K608" s="222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13"/>
      <c r="Z608" s="213"/>
      <c r="AA608" s="213"/>
      <c r="AB608" s="213"/>
      <c r="AC608" s="213"/>
      <c r="AD608" s="213"/>
      <c r="AE608" s="213"/>
      <c r="AF608" s="213"/>
      <c r="AG608" s="213" t="s">
        <v>157</v>
      </c>
      <c r="AH608" s="213">
        <v>0</v>
      </c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34">
        <v>80</v>
      </c>
      <c r="B609" s="235" t="s">
        <v>530</v>
      </c>
      <c r="C609" s="254" t="s">
        <v>531</v>
      </c>
      <c r="D609" s="236" t="s">
        <v>337</v>
      </c>
      <c r="E609" s="237">
        <v>2</v>
      </c>
      <c r="F609" s="238"/>
      <c r="G609" s="239">
        <f>ROUND(E609*F609,2)</f>
        <v>0</v>
      </c>
      <c r="H609" s="238"/>
      <c r="I609" s="239">
        <f>ROUND(E609*H609,2)</f>
        <v>0</v>
      </c>
      <c r="J609" s="238"/>
      <c r="K609" s="239">
        <f>ROUND(E609*J609,2)</f>
        <v>0</v>
      </c>
      <c r="L609" s="239">
        <v>15</v>
      </c>
      <c r="M609" s="239">
        <f>G609*(1+L609/100)</f>
        <v>0</v>
      </c>
      <c r="N609" s="239">
        <v>9.8999999999999999E-4</v>
      </c>
      <c r="O609" s="239">
        <f>ROUND(E609*N609,2)</f>
        <v>0</v>
      </c>
      <c r="P609" s="239">
        <v>0</v>
      </c>
      <c r="Q609" s="239">
        <f>ROUND(E609*P609,2)</f>
        <v>0</v>
      </c>
      <c r="R609" s="239"/>
      <c r="S609" s="239" t="s">
        <v>179</v>
      </c>
      <c r="T609" s="240" t="s">
        <v>180</v>
      </c>
      <c r="U609" s="222">
        <v>0</v>
      </c>
      <c r="V609" s="222">
        <f>ROUND(E609*U609,2)</f>
        <v>0</v>
      </c>
      <c r="W609" s="222"/>
      <c r="X609" s="222" t="s">
        <v>513</v>
      </c>
      <c r="Y609" s="213"/>
      <c r="Z609" s="213"/>
      <c r="AA609" s="213"/>
      <c r="AB609" s="213"/>
      <c r="AC609" s="213"/>
      <c r="AD609" s="213"/>
      <c r="AE609" s="213"/>
      <c r="AF609" s="213"/>
      <c r="AG609" s="213" t="s">
        <v>514</v>
      </c>
      <c r="AH609" s="213"/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20"/>
      <c r="B610" s="221"/>
      <c r="C610" s="256" t="s">
        <v>302</v>
      </c>
      <c r="D610" s="223"/>
      <c r="E610" s="224"/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157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">
      <c r="A611" s="220"/>
      <c r="B611" s="221"/>
      <c r="C611" s="256" t="s">
        <v>356</v>
      </c>
      <c r="D611" s="223"/>
      <c r="E611" s="224">
        <v>2</v>
      </c>
      <c r="F611" s="222"/>
      <c r="G611" s="222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3"/>
      <c r="Z611" s="213"/>
      <c r="AA611" s="213"/>
      <c r="AB611" s="213"/>
      <c r="AC611" s="213"/>
      <c r="AD611" s="213"/>
      <c r="AE611" s="213"/>
      <c r="AF611" s="213"/>
      <c r="AG611" s="213" t="s">
        <v>157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ht="22.5" outlineLevel="1" x14ac:dyDescent="0.2">
      <c r="A612" s="234">
        <v>81</v>
      </c>
      <c r="B612" s="235" t="s">
        <v>532</v>
      </c>
      <c r="C612" s="254" t="s">
        <v>533</v>
      </c>
      <c r="D612" s="236" t="s">
        <v>281</v>
      </c>
      <c r="E612" s="237">
        <v>8.5</v>
      </c>
      <c r="F612" s="238"/>
      <c r="G612" s="239">
        <f>ROUND(E612*F612,2)</f>
        <v>0</v>
      </c>
      <c r="H612" s="238"/>
      <c r="I612" s="239">
        <f>ROUND(E612*H612,2)</f>
        <v>0</v>
      </c>
      <c r="J612" s="238"/>
      <c r="K612" s="239">
        <f>ROUND(E612*J612,2)</f>
        <v>0</v>
      </c>
      <c r="L612" s="239">
        <v>15</v>
      </c>
      <c r="M612" s="239">
        <f>G612*(1+L612/100)</f>
        <v>0</v>
      </c>
      <c r="N612" s="239">
        <v>1.89E-3</v>
      </c>
      <c r="O612" s="239">
        <f>ROUND(E612*N612,2)</f>
        <v>0.02</v>
      </c>
      <c r="P612" s="239">
        <v>0</v>
      </c>
      <c r="Q612" s="239">
        <f>ROUND(E612*P612,2)</f>
        <v>0</v>
      </c>
      <c r="R612" s="239" t="s">
        <v>534</v>
      </c>
      <c r="S612" s="239" t="s">
        <v>151</v>
      </c>
      <c r="T612" s="240" t="s">
        <v>151</v>
      </c>
      <c r="U612" s="222">
        <v>0</v>
      </c>
      <c r="V612" s="222">
        <f>ROUND(E612*U612,2)</f>
        <v>0</v>
      </c>
      <c r="W612" s="222"/>
      <c r="X612" s="222" t="s">
        <v>513</v>
      </c>
      <c r="Y612" s="213"/>
      <c r="Z612" s="213"/>
      <c r="AA612" s="213"/>
      <c r="AB612" s="213"/>
      <c r="AC612" s="213"/>
      <c r="AD612" s="213"/>
      <c r="AE612" s="213"/>
      <c r="AF612" s="213"/>
      <c r="AG612" s="213" t="s">
        <v>514</v>
      </c>
      <c r="AH612" s="213"/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6" t="s">
        <v>302</v>
      </c>
      <c r="D613" s="223"/>
      <c r="E613" s="224"/>
      <c r="F613" s="222"/>
      <c r="G613" s="222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157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20"/>
      <c r="B614" s="221"/>
      <c r="C614" s="256" t="s">
        <v>527</v>
      </c>
      <c r="D614" s="223"/>
      <c r="E614" s="224">
        <v>8.5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157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x14ac:dyDescent="0.2">
      <c r="A615" s="228" t="s">
        <v>145</v>
      </c>
      <c r="B615" s="229" t="s">
        <v>85</v>
      </c>
      <c r="C615" s="253" t="s">
        <v>86</v>
      </c>
      <c r="D615" s="230"/>
      <c r="E615" s="231"/>
      <c r="F615" s="232"/>
      <c r="G615" s="232">
        <f>SUMIF(AG616:AG619,"&lt;&gt;NOR",G616:G619)</f>
        <v>0</v>
      </c>
      <c r="H615" s="232"/>
      <c r="I615" s="232">
        <f>SUM(I616:I619)</f>
        <v>0</v>
      </c>
      <c r="J615" s="232"/>
      <c r="K615" s="232">
        <f>SUM(K616:K619)</f>
        <v>0</v>
      </c>
      <c r="L615" s="232"/>
      <c r="M615" s="232">
        <f>SUM(M616:M619)</f>
        <v>0</v>
      </c>
      <c r="N615" s="232"/>
      <c r="O615" s="232">
        <f>SUM(O616:O619)</f>
        <v>0</v>
      </c>
      <c r="P615" s="232"/>
      <c r="Q615" s="232">
        <f>SUM(Q616:Q619)</f>
        <v>0</v>
      </c>
      <c r="R615" s="232"/>
      <c r="S615" s="232"/>
      <c r="T615" s="233"/>
      <c r="U615" s="227"/>
      <c r="V615" s="227">
        <f>SUM(V616:V619)</f>
        <v>0</v>
      </c>
      <c r="W615" s="227"/>
      <c r="X615" s="227"/>
      <c r="AG615" t="s">
        <v>146</v>
      </c>
    </row>
    <row r="616" spans="1:60" outlineLevel="1" x14ac:dyDescent="0.2">
      <c r="A616" s="245">
        <v>82</v>
      </c>
      <c r="B616" s="246" t="s">
        <v>535</v>
      </c>
      <c r="C616" s="259" t="s">
        <v>536</v>
      </c>
      <c r="D616" s="247" t="s">
        <v>0</v>
      </c>
      <c r="E616" s="248">
        <v>50</v>
      </c>
      <c r="F616" s="249"/>
      <c r="G616" s="250">
        <f>ROUND(E616*F616,2)</f>
        <v>0</v>
      </c>
      <c r="H616" s="249"/>
      <c r="I616" s="250">
        <f>ROUND(E616*H616,2)</f>
        <v>0</v>
      </c>
      <c r="J616" s="249"/>
      <c r="K616" s="250">
        <f>ROUND(E616*J616,2)</f>
        <v>0</v>
      </c>
      <c r="L616" s="250">
        <v>15</v>
      </c>
      <c r="M616" s="250">
        <f>G616*(1+L616/100)</f>
        <v>0</v>
      </c>
      <c r="N616" s="250">
        <v>0</v>
      </c>
      <c r="O616" s="250">
        <f>ROUND(E616*N616,2)</f>
        <v>0</v>
      </c>
      <c r="P616" s="250">
        <v>0</v>
      </c>
      <c r="Q616" s="250">
        <f>ROUND(E616*P616,2)</f>
        <v>0</v>
      </c>
      <c r="R616" s="250" t="s">
        <v>537</v>
      </c>
      <c r="S616" s="250" t="s">
        <v>151</v>
      </c>
      <c r="T616" s="251" t="s">
        <v>306</v>
      </c>
      <c r="U616" s="222">
        <v>0</v>
      </c>
      <c r="V616" s="222">
        <f>ROUND(E616*U616,2)</f>
        <v>0</v>
      </c>
      <c r="W616" s="222"/>
      <c r="X616" s="222" t="s">
        <v>152</v>
      </c>
      <c r="Y616" s="213"/>
      <c r="Z616" s="213"/>
      <c r="AA616" s="213"/>
      <c r="AB616" s="213"/>
      <c r="AC616" s="213"/>
      <c r="AD616" s="213"/>
      <c r="AE616" s="213"/>
      <c r="AF616" s="213"/>
      <c r="AG616" s="213" t="s">
        <v>153</v>
      </c>
      <c r="AH616" s="213"/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34">
        <v>83</v>
      </c>
      <c r="B617" s="235" t="s">
        <v>538</v>
      </c>
      <c r="C617" s="254" t="s">
        <v>539</v>
      </c>
      <c r="D617" s="236" t="s">
        <v>310</v>
      </c>
      <c r="E617" s="237">
        <v>1</v>
      </c>
      <c r="F617" s="238"/>
      <c r="G617" s="239">
        <f>ROUND(E617*F617,2)</f>
        <v>0</v>
      </c>
      <c r="H617" s="238"/>
      <c r="I617" s="239">
        <f>ROUND(E617*H617,2)</f>
        <v>0</v>
      </c>
      <c r="J617" s="238"/>
      <c r="K617" s="239">
        <f>ROUND(E617*J617,2)</f>
        <v>0</v>
      </c>
      <c r="L617" s="239">
        <v>15</v>
      </c>
      <c r="M617" s="239">
        <f>G617*(1+L617/100)</f>
        <v>0</v>
      </c>
      <c r="N617" s="239">
        <v>0</v>
      </c>
      <c r="O617" s="239">
        <f>ROUND(E617*N617,2)</f>
        <v>0</v>
      </c>
      <c r="P617" s="239">
        <v>0</v>
      </c>
      <c r="Q617" s="239">
        <f>ROUND(E617*P617,2)</f>
        <v>0</v>
      </c>
      <c r="R617" s="239"/>
      <c r="S617" s="239" t="s">
        <v>179</v>
      </c>
      <c r="T617" s="240" t="s">
        <v>180</v>
      </c>
      <c r="U617" s="222">
        <v>0</v>
      </c>
      <c r="V617" s="222">
        <f>ROUND(E617*U617,2)</f>
        <v>0</v>
      </c>
      <c r="W617" s="222"/>
      <c r="X617" s="222" t="s">
        <v>152</v>
      </c>
      <c r="Y617" s="213"/>
      <c r="Z617" s="213"/>
      <c r="AA617" s="213"/>
      <c r="AB617" s="213"/>
      <c r="AC617" s="213"/>
      <c r="AD617" s="213"/>
      <c r="AE617" s="213"/>
      <c r="AF617" s="213"/>
      <c r="AG617" s="213" t="s">
        <v>153</v>
      </c>
      <c r="AH617" s="213"/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">
      <c r="A618" s="220"/>
      <c r="B618" s="221"/>
      <c r="C618" s="256" t="s">
        <v>388</v>
      </c>
      <c r="D618" s="223"/>
      <c r="E618" s="224"/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3"/>
      <c r="Z618" s="213"/>
      <c r="AA618" s="213"/>
      <c r="AB618" s="213"/>
      <c r="AC618" s="213"/>
      <c r="AD618" s="213"/>
      <c r="AE618" s="213"/>
      <c r="AF618" s="213"/>
      <c r="AG618" s="213" t="s">
        <v>157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20"/>
      <c r="B619" s="221"/>
      <c r="C619" s="256" t="s">
        <v>312</v>
      </c>
      <c r="D619" s="223"/>
      <c r="E619" s="224">
        <v>1</v>
      </c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157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x14ac:dyDescent="0.2">
      <c r="A620" s="228" t="s">
        <v>145</v>
      </c>
      <c r="B620" s="229" t="s">
        <v>87</v>
      </c>
      <c r="C620" s="253" t="s">
        <v>88</v>
      </c>
      <c r="D620" s="230"/>
      <c r="E620" s="231"/>
      <c r="F620" s="232"/>
      <c r="G620" s="232">
        <f>SUMIF(AG621:AG628,"&lt;&gt;NOR",G621:G628)</f>
        <v>0</v>
      </c>
      <c r="H620" s="232"/>
      <c r="I620" s="232">
        <f>SUM(I621:I628)</f>
        <v>0</v>
      </c>
      <c r="J620" s="232"/>
      <c r="K620" s="232">
        <f>SUM(K621:K628)</f>
        <v>0</v>
      </c>
      <c r="L620" s="232"/>
      <c r="M620" s="232">
        <f>SUM(M621:M628)</f>
        <v>0</v>
      </c>
      <c r="N620" s="232"/>
      <c r="O620" s="232">
        <f>SUM(O621:O628)</f>
        <v>0.01</v>
      </c>
      <c r="P620" s="232"/>
      <c r="Q620" s="232">
        <f>SUM(Q621:Q628)</f>
        <v>0</v>
      </c>
      <c r="R620" s="232"/>
      <c r="S620" s="232"/>
      <c r="T620" s="233"/>
      <c r="U620" s="227"/>
      <c r="V620" s="227">
        <f>SUM(V621:V628)</f>
        <v>1.07</v>
      </c>
      <c r="W620" s="227"/>
      <c r="X620" s="227"/>
      <c r="AG620" t="s">
        <v>146</v>
      </c>
    </row>
    <row r="621" spans="1:60" ht="33.75" outlineLevel="1" x14ac:dyDescent="0.2">
      <c r="A621" s="234">
        <v>84</v>
      </c>
      <c r="B621" s="235" t="s">
        <v>540</v>
      </c>
      <c r="C621" s="254" t="s">
        <v>541</v>
      </c>
      <c r="D621" s="236" t="s">
        <v>337</v>
      </c>
      <c r="E621" s="237">
        <v>1</v>
      </c>
      <c r="F621" s="238"/>
      <c r="G621" s="239">
        <f>ROUND(E621*F621,2)</f>
        <v>0</v>
      </c>
      <c r="H621" s="238"/>
      <c r="I621" s="239">
        <f>ROUND(E621*H621,2)</f>
        <v>0</v>
      </c>
      <c r="J621" s="238"/>
      <c r="K621" s="239">
        <f>ROUND(E621*J621,2)</f>
        <v>0</v>
      </c>
      <c r="L621" s="239">
        <v>15</v>
      </c>
      <c r="M621" s="239">
        <f>G621*(1+L621/100)</f>
        <v>0</v>
      </c>
      <c r="N621" s="239">
        <v>5.8999999999999999E-3</v>
      </c>
      <c r="O621" s="239">
        <f>ROUND(E621*N621,2)</f>
        <v>0.01</v>
      </c>
      <c r="P621" s="239">
        <v>0</v>
      </c>
      <c r="Q621" s="239">
        <f>ROUND(E621*P621,2)</f>
        <v>0</v>
      </c>
      <c r="R621" s="239" t="s">
        <v>537</v>
      </c>
      <c r="S621" s="239" t="s">
        <v>151</v>
      </c>
      <c r="T621" s="240" t="s">
        <v>151</v>
      </c>
      <c r="U621" s="222">
        <v>0.878</v>
      </c>
      <c r="V621" s="222">
        <f>ROUND(E621*U621,2)</f>
        <v>0.88</v>
      </c>
      <c r="W621" s="222"/>
      <c r="X621" s="222" t="s">
        <v>152</v>
      </c>
      <c r="Y621" s="213"/>
      <c r="Z621" s="213"/>
      <c r="AA621" s="213"/>
      <c r="AB621" s="213"/>
      <c r="AC621" s="213"/>
      <c r="AD621" s="213"/>
      <c r="AE621" s="213"/>
      <c r="AF621" s="213"/>
      <c r="AG621" s="213" t="s">
        <v>153</v>
      </c>
      <c r="AH621" s="213"/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1" x14ac:dyDescent="0.2">
      <c r="A622" s="220"/>
      <c r="B622" s="221"/>
      <c r="C622" s="256" t="s">
        <v>542</v>
      </c>
      <c r="D622" s="223"/>
      <c r="E622" s="224"/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3"/>
      <c r="Z622" s="213"/>
      <c r="AA622" s="213"/>
      <c r="AB622" s="213"/>
      <c r="AC622" s="213"/>
      <c r="AD622" s="213"/>
      <c r="AE622" s="213"/>
      <c r="AF622" s="213"/>
      <c r="AG622" s="213" t="s">
        <v>157</v>
      </c>
      <c r="AH622" s="213">
        <v>0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1" x14ac:dyDescent="0.2">
      <c r="A623" s="220"/>
      <c r="B623" s="221"/>
      <c r="C623" s="256" t="s">
        <v>174</v>
      </c>
      <c r="D623" s="223"/>
      <c r="E623" s="224"/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3"/>
      <c r="Z623" s="213"/>
      <c r="AA623" s="213"/>
      <c r="AB623" s="213"/>
      <c r="AC623" s="213"/>
      <c r="AD623" s="213"/>
      <c r="AE623" s="213"/>
      <c r="AF623" s="213"/>
      <c r="AG623" s="213" t="s">
        <v>157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">
      <c r="A624" s="220"/>
      <c r="B624" s="221"/>
      <c r="C624" s="256" t="s">
        <v>312</v>
      </c>
      <c r="D624" s="223"/>
      <c r="E624" s="224">
        <v>1</v>
      </c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157</v>
      </c>
      <c r="AH624" s="213">
        <v>0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">
      <c r="A625" s="245">
        <v>85</v>
      </c>
      <c r="B625" s="246" t="s">
        <v>543</v>
      </c>
      <c r="C625" s="259" t="s">
        <v>544</v>
      </c>
      <c r="D625" s="247" t="s">
        <v>0</v>
      </c>
      <c r="E625" s="248">
        <v>129</v>
      </c>
      <c r="F625" s="249"/>
      <c r="G625" s="250">
        <f>ROUND(E625*F625,2)</f>
        <v>0</v>
      </c>
      <c r="H625" s="249"/>
      <c r="I625" s="250">
        <f>ROUND(E625*H625,2)</f>
        <v>0</v>
      </c>
      <c r="J625" s="249"/>
      <c r="K625" s="250">
        <f>ROUND(E625*J625,2)</f>
        <v>0</v>
      </c>
      <c r="L625" s="250">
        <v>15</v>
      </c>
      <c r="M625" s="250">
        <f>G625*(1+L625/100)</f>
        <v>0</v>
      </c>
      <c r="N625" s="250">
        <v>0</v>
      </c>
      <c r="O625" s="250">
        <f>ROUND(E625*N625,2)</f>
        <v>0</v>
      </c>
      <c r="P625" s="250">
        <v>0</v>
      </c>
      <c r="Q625" s="250">
        <f>ROUND(E625*P625,2)</f>
        <v>0</v>
      </c>
      <c r="R625" s="250" t="s">
        <v>537</v>
      </c>
      <c r="S625" s="250" t="s">
        <v>151</v>
      </c>
      <c r="T625" s="251" t="s">
        <v>151</v>
      </c>
      <c r="U625" s="222">
        <v>0</v>
      </c>
      <c r="V625" s="222">
        <f>ROUND(E625*U625,2)</f>
        <v>0</v>
      </c>
      <c r="W625" s="222"/>
      <c r="X625" s="222" t="s">
        <v>152</v>
      </c>
      <c r="Y625" s="213"/>
      <c r="Z625" s="213"/>
      <c r="AA625" s="213"/>
      <c r="AB625" s="213"/>
      <c r="AC625" s="213"/>
      <c r="AD625" s="213"/>
      <c r="AE625" s="213"/>
      <c r="AF625" s="213"/>
      <c r="AG625" s="213" t="s">
        <v>153</v>
      </c>
      <c r="AH625" s="213"/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ht="22.5" outlineLevel="1" x14ac:dyDescent="0.2">
      <c r="A626" s="234">
        <v>86</v>
      </c>
      <c r="B626" s="235" t="s">
        <v>545</v>
      </c>
      <c r="C626" s="254" t="s">
        <v>546</v>
      </c>
      <c r="D626" s="236" t="s">
        <v>337</v>
      </c>
      <c r="E626" s="237">
        <v>3</v>
      </c>
      <c r="F626" s="238"/>
      <c r="G626" s="239">
        <f>ROUND(E626*F626,2)</f>
        <v>0</v>
      </c>
      <c r="H626" s="238"/>
      <c r="I626" s="239">
        <f>ROUND(E626*H626,2)</f>
        <v>0</v>
      </c>
      <c r="J626" s="238"/>
      <c r="K626" s="239">
        <f>ROUND(E626*J626,2)</f>
        <v>0</v>
      </c>
      <c r="L626" s="239">
        <v>15</v>
      </c>
      <c r="M626" s="239">
        <f>G626*(1+L626/100)</f>
        <v>0</v>
      </c>
      <c r="N626" s="239">
        <v>0</v>
      </c>
      <c r="O626" s="239">
        <f>ROUND(E626*N626,2)</f>
        <v>0</v>
      </c>
      <c r="P626" s="239">
        <v>0</v>
      </c>
      <c r="Q626" s="239">
        <f>ROUND(E626*P626,2)</f>
        <v>0</v>
      </c>
      <c r="R626" s="239"/>
      <c r="S626" s="239" t="s">
        <v>179</v>
      </c>
      <c r="T626" s="240" t="s">
        <v>180</v>
      </c>
      <c r="U626" s="222">
        <v>6.2E-2</v>
      </c>
      <c r="V626" s="222">
        <f>ROUND(E626*U626,2)</f>
        <v>0.19</v>
      </c>
      <c r="W626" s="222"/>
      <c r="X626" s="222" t="s">
        <v>152</v>
      </c>
      <c r="Y626" s="213"/>
      <c r="Z626" s="213"/>
      <c r="AA626" s="213"/>
      <c r="AB626" s="213"/>
      <c r="AC626" s="213"/>
      <c r="AD626" s="213"/>
      <c r="AE626" s="213"/>
      <c r="AF626" s="213"/>
      <c r="AG626" s="213" t="s">
        <v>153</v>
      </c>
      <c r="AH626" s="213"/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 x14ac:dyDescent="0.2">
      <c r="A627" s="220"/>
      <c r="B627" s="221"/>
      <c r="C627" s="256" t="s">
        <v>547</v>
      </c>
      <c r="D627" s="223"/>
      <c r="E627" s="224"/>
      <c r="F627" s="222"/>
      <c r="G627" s="222"/>
      <c r="H627" s="222"/>
      <c r="I627" s="222"/>
      <c r="J627" s="222"/>
      <c r="K627" s="222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13"/>
      <c r="Z627" s="213"/>
      <c r="AA627" s="213"/>
      <c r="AB627" s="213"/>
      <c r="AC627" s="213"/>
      <c r="AD627" s="213"/>
      <c r="AE627" s="213"/>
      <c r="AF627" s="213"/>
      <c r="AG627" s="213" t="s">
        <v>157</v>
      </c>
      <c r="AH627" s="213">
        <v>0</v>
      </c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outlineLevel="1" x14ac:dyDescent="0.2">
      <c r="A628" s="220"/>
      <c r="B628" s="221"/>
      <c r="C628" s="256" t="s">
        <v>57</v>
      </c>
      <c r="D628" s="223"/>
      <c r="E628" s="224">
        <v>3</v>
      </c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3"/>
      <c r="Z628" s="213"/>
      <c r="AA628" s="213"/>
      <c r="AB628" s="213"/>
      <c r="AC628" s="213"/>
      <c r="AD628" s="213"/>
      <c r="AE628" s="213"/>
      <c r="AF628" s="213"/>
      <c r="AG628" s="213" t="s">
        <v>157</v>
      </c>
      <c r="AH628" s="213">
        <v>0</v>
      </c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x14ac:dyDescent="0.2">
      <c r="A629" s="228" t="s">
        <v>145</v>
      </c>
      <c r="B629" s="229" t="s">
        <v>89</v>
      </c>
      <c r="C629" s="253" t="s">
        <v>90</v>
      </c>
      <c r="D629" s="230"/>
      <c r="E629" s="231"/>
      <c r="F629" s="232"/>
      <c r="G629" s="232">
        <f>SUMIF(AG630:AG645,"&lt;&gt;NOR",G630:G645)</f>
        <v>0</v>
      </c>
      <c r="H629" s="232"/>
      <c r="I629" s="232">
        <f>SUM(I630:I645)</f>
        <v>0</v>
      </c>
      <c r="J629" s="232"/>
      <c r="K629" s="232">
        <f>SUM(K630:K645)</f>
        <v>0</v>
      </c>
      <c r="L629" s="232"/>
      <c r="M629" s="232">
        <f>SUM(M630:M645)</f>
        <v>0</v>
      </c>
      <c r="N629" s="232"/>
      <c r="O629" s="232">
        <f>SUM(O630:O645)</f>
        <v>0.88</v>
      </c>
      <c r="P629" s="232"/>
      <c r="Q629" s="232">
        <f>SUM(Q630:Q645)</f>
        <v>0</v>
      </c>
      <c r="R629" s="232"/>
      <c r="S629" s="232"/>
      <c r="T629" s="233"/>
      <c r="U629" s="227"/>
      <c r="V629" s="227">
        <f>SUM(V630:V645)</f>
        <v>24.14</v>
      </c>
      <c r="W629" s="227"/>
      <c r="X629" s="227"/>
      <c r="AG629" t="s">
        <v>146</v>
      </c>
    </row>
    <row r="630" spans="1:60" outlineLevel="1" x14ac:dyDescent="0.2">
      <c r="A630" s="234">
        <v>87</v>
      </c>
      <c r="B630" s="235" t="s">
        <v>548</v>
      </c>
      <c r="C630" s="254" t="s">
        <v>549</v>
      </c>
      <c r="D630" s="236" t="s">
        <v>0</v>
      </c>
      <c r="E630" s="237">
        <v>399.3605</v>
      </c>
      <c r="F630" s="238"/>
      <c r="G630" s="239">
        <f>ROUND(E630*F630,2)</f>
        <v>0</v>
      </c>
      <c r="H630" s="238"/>
      <c r="I630" s="239">
        <f>ROUND(E630*H630,2)</f>
        <v>0</v>
      </c>
      <c r="J630" s="238"/>
      <c r="K630" s="239">
        <f>ROUND(E630*J630,2)</f>
        <v>0</v>
      </c>
      <c r="L630" s="239">
        <v>15</v>
      </c>
      <c r="M630" s="239">
        <f>G630*(1+L630/100)</f>
        <v>0</v>
      </c>
      <c r="N630" s="239">
        <v>0</v>
      </c>
      <c r="O630" s="239">
        <f>ROUND(E630*N630,2)</f>
        <v>0</v>
      </c>
      <c r="P630" s="239">
        <v>0</v>
      </c>
      <c r="Q630" s="239">
        <f>ROUND(E630*P630,2)</f>
        <v>0</v>
      </c>
      <c r="R630" s="239" t="s">
        <v>550</v>
      </c>
      <c r="S630" s="239" t="s">
        <v>151</v>
      </c>
      <c r="T630" s="240" t="s">
        <v>306</v>
      </c>
      <c r="U630" s="222">
        <v>0</v>
      </c>
      <c r="V630" s="222">
        <f>ROUND(E630*U630,2)</f>
        <v>0</v>
      </c>
      <c r="W630" s="222"/>
      <c r="X630" s="222" t="s">
        <v>152</v>
      </c>
      <c r="Y630" s="213"/>
      <c r="Z630" s="213"/>
      <c r="AA630" s="213"/>
      <c r="AB630" s="213"/>
      <c r="AC630" s="213"/>
      <c r="AD630" s="213"/>
      <c r="AE630" s="213"/>
      <c r="AF630" s="213"/>
      <c r="AG630" s="213" t="s">
        <v>153</v>
      </c>
      <c r="AH630" s="213"/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">
      <c r="A631" s="220"/>
      <c r="B631" s="221"/>
      <c r="C631" s="255" t="s">
        <v>551</v>
      </c>
      <c r="D631" s="241"/>
      <c r="E631" s="241"/>
      <c r="F631" s="241"/>
      <c r="G631" s="241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155</v>
      </c>
      <c r="AH631" s="213"/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">
      <c r="A632" s="234">
        <v>88</v>
      </c>
      <c r="B632" s="235" t="s">
        <v>552</v>
      </c>
      <c r="C632" s="254" t="s">
        <v>553</v>
      </c>
      <c r="D632" s="236" t="s">
        <v>164</v>
      </c>
      <c r="E632" s="237">
        <v>84.7</v>
      </c>
      <c r="F632" s="238"/>
      <c r="G632" s="239">
        <f>ROUND(E632*F632,2)</f>
        <v>0</v>
      </c>
      <c r="H632" s="238"/>
      <c r="I632" s="239">
        <f>ROUND(E632*H632,2)</f>
        <v>0</v>
      </c>
      <c r="J632" s="238"/>
      <c r="K632" s="239">
        <f>ROUND(E632*J632,2)</f>
        <v>0</v>
      </c>
      <c r="L632" s="239">
        <v>15</v>
      </c>
      <c r="M632" s="239">
        <f>G632*(1+L632/100)</f>
        <v>0</v>
      </c>
      <c r="N632" s="239">
        <v>1.043E-2</v>
      </c>
      <c r="O632" s="239">
        <f>ROUND(E632*N632,2)</f>
        <v>0.88</v>
      </c>
      <c r="P632" s="239">
        <v>0</v>
      </c>
      <c r="Q632" s="239">
        <f>ROUND(E632*P632,2)</f>
        <v>0</v>
      </c>
      <c r="R632" s="239"/>
      <c r="S632" s="239" t="s">
        <v>179</v>
      </c>
      <c r="T632" s="240" t="s">
        <v>306</v>
      </c>
      <c r="U632" s="222">
        <v>0.28499999999999998</v>
      </c>
      <c r="V632" s="222">
        <f>ROUND(E632*U632,2)</f>
        <v>24.14</v>
      </c>
      <c r="W632" s="222"/>
      <c r="X632" s="222" t="s">
        <v>152</v>
      </c>
      <c r="Y632" s="213"/>
      <c r="Z632" s="213"/>
      <c r="AA632" s="213"/>
      <c r="AB632" s="213"/>
      <c r="AC632" s="213"/>
      <c r="AD632" s="213"/>
      <c r="AE632" s="213"/>
      <c r="AF632" s="213"/>
      <c r="AG632" s="213" t="s">
        <v>153</v>
      </c>
      <c r="AH632" s="213"/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1" x14ac:dyDescent="0.2">
      <c r="A633" s="220"/>
      <c r="B633" s="221"/>
      <c r="C633" s="256" t="s">
        <v>554</v>
      </c>
      <c r="D633" s="223"/>
      <c r="E633" s="224"/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3"/>
      <c r="Z633" s="213"/>
      <c r="AA633" s="213"/>
      <c r="AB633" s="213"/>
      <c r="AC633" s="213"/>
      <c r="AD633" s="213"/>
      <c r="AE633" s="213"/>
      <c r="AF633" s="213"/>
      <c r="AG633" s="213" t="s">
        <v>157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">
      <c r="A634" s="220"/>
      <c r="B634" s="221"/>
      <c r="C634" s="256" t="s">
        <v>167</v>
      </c>
      <c r="D634" s="223"/>
      <c r="E634" s="224"/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157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20"/>
      <c r="B635" s="221"/>
      <c r="C635" s="256" t="s">
        <v>291</v>
      </c>
      <c r="D635" s="223"/>
      <c r="E635" s="224">
        <v>23.1</v>
      </c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157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20"/>
      <c r="B636" s="221"/>
      <c r="C636" s="256" t="s">
        <v>207</v>
      </c>
      <c r="D636" s="223"/>
      <c r="E636" s="224"/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157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20"/>
      <c r="B637" s="221"/>
      <c r="C637" s="256" t="s">
        <v>208</v>
      </c>
      <c r="D637" s="223"/>
      <c r="E637" s="224">
        <v>12.2</v>
      </c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157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">
      <c r="A638" s="220"/>
      <c r="B638" s="221"/>
      <c r="C638" s="256" t="s">
        <v>209</v>
      </c>
      <c r="D638" s="223"/>
      <c r="E638" s="224"/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157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">
      <c r="A639" s="220"/>
      <c r="B639" s="221"/>
      <c r="C639" s="256" t="s">
        <v>210</v>
      </c>
      <c r="D639" s="223"/>
      <c r="E639" s="224">
        <v>1.8</v>
      </c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157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">
      <c r="A640" s="220"/>
      <c r="B640" s="221"/>
      <c r="C640" s="256" t="s">
        <v>211</v>
      </c>
      <c r="D640" s="223"/>
      <c r="E640" s="224"/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3"/>
      <c r="Z640" s="213"/>
      <c r="AA640" s="213"/>
      <c r="AB640" s="213"/>
      <c r="AC640" s="213"/>
      <c r="AD640" s="213"/>
      <c r="AE640" s="213"/>
      <c r="AF640" s="213"/>
      <c r="AG640" s="213" t="s">
        <v>157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outlineLevel="1" x14ac:dyDescent="0.2">
      <c r="A641" s="220"/>
      <c r="B641" s="221"/>
      <c r="C641" s="256" t="s">
        <v>212</v>
      </c>
      <c r="D641" s="223"/>
      <c r="E641" s="224">
        <v>8.1999999999999993</v>
      </c>
      <c r="F641" s="222"/>
      <c r="G641" s="222"/>
      <c r="H641" s="222"/>
      <c r="I641" s="222"/>
      <c r="J641" s="222"/>
      <c r="K641" s="222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13"/>
      <c r="Z641" s="213"/>
      <c r="AA641" s="213"/>
      <c r="AB641" s="213"/>
      <c r="AC641" s="213"/>
      <c r="AD641" s="213"/>
      <c r="AE641" s="213"/>
      <c r="AF641" s="213"/>
      <c r="AG641" s="213" t="s">
        <v>157</v>
      </c>
      <c r="AH641" s="213">
        <v>0</v>
      </c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1" x14ac:dyDescent="0.2">
      <c r="A642" s="220"/>
      <c r="B642" s="221"/>
      <c r="C642" s="256" t="s">
        <v>215</v>
      </c>
      <c r="D642" s="223"/>
      <c r="E642" s="224"/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3"/>
      <c r="Z642" s="213"/>
      <c r="AA642" s="213"/>
      <c r="AB642" s="213"/>
      <c r="AC642" s="213"/>
      <c r="AD642" s="213"/>
      <c r="AE642" s="213"/>
      <c r="AF642" s="213"/>
      <c r="AG642" s="213" t="s">
        <v>157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">
      <c r="A643" s="220"/>
      <c r="B643" s="221"/>
      <c r="C643" s="256" t="s">
        <v>216</v>
      </c>
      <c r="D643" s="223"/>
      <c r="E643" s="224">
        <v>20.5</v>
      </c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157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">
      <c r="A644" s="220"/>
      <c r="B644" s="221"/>
      <c r="C644" s="256" t="s">
        <v>217</v>
      </c>
      <c r="D644" s="223"/>
      <c r="E644" s="224"/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157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20"/>
      <c r="B645" s="221"/>
      <c r="C645" s="256" t="s">
        <v>218</v>
      </c>
      <c r="D645" s="223"/>
      <c r="E645" s="224">
        <v>18.899999999999999</v>
      </c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3"/>
      <c r="Z645" s="213"/>
      <c r="AA645" s="213"/>
      <c r="AB645" s="213"/>
      <c r="AC645" s="213"/>
      <c r="AD645" s="213"/>
      <c r="AE645" s="213"/>
      <c r="AF645" s="213"/>
      <c r="AG645" s="213" t="s">
        <v>157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x14ac:dyDescent="0.2">
      <c r="A646" s="228" t="s">
        <v>145</v>
      </c>
      <c r="B646" s="229" t="s">
        <v>91</v>
      </c>
      <c r="C646" s="253" t="s">
        <v>92</v>
      </c>
      <c r="D646" s="230"/>
      <c r="E646" s="231"/>
      <c r="F646" s="232"/>
      <c r="G646" s="232">
        <f>SUMIF(AG647:AG704,"&lt;&gt;NOR",G647:G704)</f>
        <v>0</v>
      </c>
      <c r="H646" s="232"/>
      <c r="I646" s="232">
        <f>SUM(I647:I704)</f>
        <v>0</v>
      </c>
      <c r="J646" s="232"/>
      <c r="K646" s="232">
        <f>SUM(K647:K704)</f>
        <v>0</v>
      </c>
      <c r="L646" s="232"/>
      <c r="M646" s="232">
        <f>SUM(M647:M704)</f>
        <v>0</v>
      </c>
      <c r="N646" s="232"/>
      <c r="O646" s="232">
        <f>SUM(O647:O704)</f>
        <v>0.12</v>
      </c>
      <c r="P646" s="232"/>
      <c r="Q646" s="232">
        <f>SUM(Q647:Q704)</f>
        <v>0.02</v>
      </c>
      <c r="R646" s="232"/>
      <c r="S646" s="232"/>
      <c r="T646" s="233"/>
      <c r="U646" s="227"/>
      <c r="V646" s="227">
        <f>SUM(V647:V704)</f>
        <v>7.37</v>
      </c>
      <c r="W646" s="227"/>
      <c r="X646" s="227"/>
      <c r="AG646" t="s">
        <v>146</v>
      </c>
    </row>
    <row r="647" spans="1:60" ht="22.5" outlineLevel="1" x14ac:dyDescent="0.2">
      <c r="A647" s="234">
        <v>89</v>
      </c>
      <c r="B647" s="235" t="s">
        <v>555</v>
      </c>
      <c r="C647" s="254" t="s">
        <v>556</v>
      </c>
      <c r="D647" s="236" t="s">
        <v>337</v>
      </c>
      <c r="E647" s="237">
        <v>9</v>
      </c>
      <c r="F647" s="238"/>
      <c r="G647" s="239">
        <f>ROUND(E647*F647,2)</f>
        <v>0</v>
      </c>
      <c r="H647" s="238"/>
      <c r="I647" s="239">
        <f>ROUND(E647*H647,2)</f>
        <v>0</v>
      </c>
      <c r="J647" s="238"/>
      <c r="K647" s="239">
        <f>ROUND(E647*J647,2)</f>
        <v>0</v>
      </c>
      <c r="L647" s="239">
        <v>15</v>
      </c>
      <c r="M647" s="239">
        <f>G647*(1+L647/100)</f>
        <v>0</v>
      </c>
      <c r="N647" s="239">
        <v>0</v>
      </c>
      <c r="O647" s="239">
        <f>ROUND(E647*N647,2)</f>
        <v>0</v>
      </c>
      <c r="P647" s="239">
        <v>1.8E-3</v>
      </c>
      <c r="Q647" s="239">
        <f>ROUND(E647*P647,2)</f>
        <v>0.02</v>
      </c>
      <c r="R647" s="239" t="s">
        <v>557</v>
      </c>
      <c r="S647" s="239" t="s">
        <v>151</v>
      </c>
      <c r="T647" s="240" t="s">
        <v>151</v>
      </c>
      <c r="U647" s="222">
        <v>0.11</v>
      </c>
      <c r="V647" s="222">
        <f>ROUND(E647*U647,2)</f>
        <v>0.99</v>
      </c>
      <c r="W647" s="222"/>
      <c r="X647" s="222" t="s">
        <v>152</v>
      </c>
      <c r="Y647" s="213"/>
      <c r="Z647" s="213"/>
      <c r="AA647" s="213"/>
      <c r="AB647" s="213"/>
      <c r="AC647" s="213"/>
      <c r="AD647" s="213"/>
      <c r="AE647" s="213"/>
      <c r="AF647" s="213"/>
      <c r="AG647" s="213" t="s">
        <v>153</v>
      </c>
      <c r="AH647" s="213"/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">
      <c r="A648" s="220"/>
      <c r="B648" s="221"/>
      <c r="C648" s="256" t="s">
        <v>342</v>
      </c>
      <c r="D648" s="223"/>
      <c r="E648" s="224"/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3"/>
      <c r="Z648" s="213"/>
      <c r="AA648" s="213"/>
      <c r="AB648" s="213"/>
      <c r="AC648" s="213"/>
      <c r="AD648" s="213"/>
      <c r="AE648" s="213"/>
      <c r="AF648" s="213"/>
      <c r="AG648" s="213" t="s">
        <v>157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20"/>
      <c r="B649" s="221"/>
      <c r="C649" s="256" t="s">
        <v>343</v>
      </c>
      <c r="D649" s="223"/>
      <c r="E649" s="224">
        <v>8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157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20"/>
      <c r="B650" s="221"/>
      <c r="C650" s="256" t="s">
        <v>344</v>
      </c>
      <c r="D650" s="223"/>
      <c r="E650" s="224"/>
      <c r="F650" s="222"/>
      <c r="G650" s="222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3"/>
      <c r="Z650" s="213"/>
      <c r="AA650" s="213"/>
      <c r="AB650" s="213"/>
      <c r="AC650" s="213"/>
      <c r="AD650" s="213"/>
      <c r="AE650" s="213"/>
      <c r="AF650" s="213"/>
      <c r="AG650" s="213" t="s">
        <v>157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">
      <c r="A651" s="220"/>
      <c r="B651" s="221"/>
      <c r="C651" s="256" t="s">
        <v>312</v>
      </c>
      <c r="D651" s="223"/>
      <c r="E651" s="224">
        <v>1</v>
      </c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157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">
      <c r="A652" s="234">
        <v>90</v>
      </c>
      <c r="B652" s="235" t="s">
        <v>558</v>
      </c>
      <c r="C652" s="254" t="s">
        <v>559</v>
      </c>
      <c r="D652" s="236" t="s">
        <v>337</v>
      </c>
      <c r="E652" s="237">
        <v>1</v>
      </c>
      <c r="F652" s="238"/>
      <c r="G652" s="239">
        <f>ROUND(E652*F652,2)</f>
        <v>0</v>
      </c>
      <c r="H652" s="238"/>
      <c r="I652" s="239">
        <f>ROUND(E652*H652,2)</f>
        <v>0</v>
      </c>
      <c r="J652" s="238"/>
      <c r="K652" s="239">
        <f>ROUND(E652*J652,2)</f>
        <v>0</v>
      </c>
      <c r="L652" s="239">
        <v>15</v>
      </c>
      <c r="M652" s="239">
        <f>G652*(1+L652/100)</f>
        <v>0</v>
      </c>
      <c r="N652" s="239">
        <v>2.0000000000000002E-5</v>
      </c>
      <c r="O652" s="239">
        <f>ROUND(E652*N652,2)</f>
        <v>0</v>
      </c>
      <c r="P652" s="239">
        <v>0</v>
      </c>
      <c r="Q652" s="239">
        <f>ROUND(E652*P652,2)</f>
        <v>0</v>
      </c>
      <c r="R652" s="239" t="s">
        <v>557</v>
      </c>
      <c r="S652" s="239" t="s">
        <v>151</v>
      </c>
      <c r="T652" s="240" t="s">
        <v>151</v>
      </c>
      <c r="U652" s="222">
        <v>4.0199999999999996</v>
      </c>
      <c r="V652" s="222">
        <f>ROUND(E652*U652,2)</f>
        <v>4.0199999999999996</v>
      </c>
      <c r="W652" s="222"/>
      <c r="X652" s="222" t="s">
        <v>152</v>
      </c>
      <c r="Y652" s="213"/>
      <c r="Z652" s="213"/>
      <c r="AA652" s="213"/>
      <c r="AB652" s="213"/>
      <c r="AC652" s="213"/>
      <c r="AD652" s="213"/>
      <c r="AE652" s="213"/>
      <c r="AF652" s="213"/>
      <c r="AG652" s="213" t="s">
        <v>153</v>
      </c>
      <c r="AH652" s="213"/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">
      <c r="A653" s="220"/>
      <c r="B653" s="221"/>
      <c r="C653" s="256" t="s">
        <v>560</v>
      </c>
      <c r="D653" s="223"/>
      <c r="E653" s="224"/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157</v>
      </c>
      <c r="AH653" s="213">
        <v>0</v>
      </c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20"/>
      <c r="B654" s="221"/>
      <c r="C654" s="256" t="s">
        <v>312</v>
      </c>
      <c r="D654" s="223"/>
      <c r="E654" s="224">
        <v>1</v>
      </c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157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ht="22.5" outlineLevel="1" x14ac:dyDescent="0.2">
      <c r="A655" s="234">
        <v>91</v>
      </c>
      <c r="B655" s="235" t="s">
        <v>561</v>
      </c>
      <c r="C655" s="254" t="s">
        <v>562</v>
      </c>
      <c r="D655" s="236" t="s">
        <v>337</v>
      </c>
      <c r="E655" s="237">
        <v>8</v>
      </c>
      <c r="F655" s="238"/>
      <c r="G655" s="239">
        <f>ROUND(E655*F655,2)</f>
        <v>0</v>
      </c>
      <c r="H655" s="238"/>
      <c r="I655" s="239">
        <f>ROUND(E655*H655,2)</f>
        <v>0</v>
      </c>
      <c r="J655" s="238"/>
      <c r="K655" s="239">
        <f>ROUND(E655*J655,2)</f>
        <v>0</v>
      </c>
      <c r="L655" s="239">
        <v>15</v>
      </c>
      <c r="M655" s="239">
        <f>G655*(1+L655/100)</f>
        <v>0</v>
      </c>
      <c r="N655" s="239">
        <v>1.0000000000000001E-5</v>
      </c>
      <c r="O655" s="239">
        <f>ROUND(E655*N655,2)</f>
        <v>0</v>
      </c>
      <c r="P655" s="239">
        <v>0</v>
      </c>
      <c r="Q655" s="239">
        <f>ROUND(E655*P655,2)</f>
        <v>0</v>
      </c>
      <c r="R655" s="239" t="s">
        <v>557</v>
      </c>
      <c r="S655" s="239" t="s">
        <v>151</v>
      </c>
      <c r="T655" s="240" t="s">
        <v>151</v>
      </c>
      <c r="U655" s="222">
        <v>0.26</v>
      </c>
      <c r="V655" s="222">
        <f>ROUND(E655*U655,2)</f>
        <v>2.08</v>
      </c>
      <c r="W655" s="222"/>
      <c r="X655" s="222" t="s">
        <v>152</v>
      </c>
      <c r="Y655" s="213"/>
      <c r="Z655" s="213"/>
      <c r="AA655" s="213"/>
      <c r="AB655" s="213"/>
      <c r="AC655" s="213"/>
      <c r="AD655" s="213"/>
      <c r="AE655" s="213"/>
      <c r="AF655" s="213"/>
      <c r="AG655" s="213" t="s">
        <v>153</v>
      </c>
      <c r="AH655" s="213"/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">
      <c r="A656" s="220"/>
      <c r="B656" s="221"/>
      <c r="C656" s="256" t="s">
        <v>563</v>
      </c>
      <c r="D656" s="223"/>
      <c r="E656" s="224"/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157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20"/>
      <c r="B657" s="221"/>
      <c r="C657" s="256" t="s">
        <v>356</v>
      </c>
      <c r="D657" s="223"/>
      <c r="E657" s="224">
        <v>2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157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20"/>
      <c r="B658" s="221"/>
      <c r="C658" s="256" t="s">
        <v>564</v>
      </c>
      <c r="D658" s="223"/>
      <c r="E658" s="224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157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20"/>
      <c r="B659" s="221"/>
      <c r="C659" s="256" t="s">
        <v>57</v>
      </c>
      <c r="D659" s="223"/>
      <c r="E659" s="224">
        <v>3</v>
      </c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157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20"/>
      <c r="B660" s="221"/>
      <c r="C660" s="256" t="s">
        <v>565</v>
      </c>
      <c r="D660" s="223"/>
      <c r="E660" s="224"/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3"/>
      <c r="Z660" s="213"/>
      <c r="AA660" s="213"/>
      <c r="AB660" s="213"/>
      <c r="AC660" s="213"/>
      <c r="AD660" s="213"/>
      <c r="AE660" s="213"/>
      <c r="AF660" s="213"/>
      <c r="AG660" s="213" t="s">
        <v>157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20"/>
      <c r="B661" s="221"/>
      <c r="C661" s="256" t="s">
        <v>356</v>
      </c>
      <c r="D661" s="223"/>
      <c r="E661" s="224">
        <v>2</v>
      </c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157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">
      <c r="A662" s="220"/>
      <c r="B662" s="221"/>
      <c r="C662" s="256" t="s">
        <v>560</v>
      </c>
      <c r="D662" s="223"/>
      <c r="E662" s="224"/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157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20"/>
      <c r="B663" s="221"/>
      <c r="C663" s="256" t="s">
        <v>312</v>
      </c>
      <c r="D663" s="223"/>
      <c r="E663" s="224">
        <v>1</v>
      </c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157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ht="22.5" outlineLevel="1" x14ac:dyDescent="0.2">
      <c r="A664" s="234">
        <v>92</v>
      </c>
      <c r="B664" s="235" t="s">
        <v>566</v>
      </c>
      <c r="C664" s="254" t="s">
        <v>567</v>
      </c>
      <c r="D664" s="236" t="s">
        <v>337</v>
      </c>
      <c r="E664" s="237">
        <v>1</v>
      </c>
      <c r="F664" s="238"/>
      <c r="G664" s="239">
        <f>ROUND(E664*F664,2)</f>
        <v>0</v>
      </c>
      <c r="H664" s="238"/>
      <c r="I664" s="239">
        <f>ROUND(E664*H664,2)</f>
        <v>0</v>
      </c>
      <c r="J664" s="238"/>
      <c r="K664" s="239">
        <f>ROUND(E664*J664,2)</f>
        <v>0</v>
      </c>
      <c r="L664" s="239">
        <v>15</v>
      </c>
      <c r="M664" s="239">
        <f>G664*(1+L664/100)</f>
        <v>0</v>
      </c>
      <c r="N664" s="239">
        <v>1.0000000000000001E-5</v>
      </c>
      <c r="O664" s="239">
        <f>ROUND(E664*N664,2)</f>
        <v>0</v>
      </c>
      <c r="P664" s="239">
        <v>0</v>
      </c>
      <c r="Q664" s="239">
        <f>ROUND(E664*P664,2)</f>
        <v>0</v>
      </c>
      <c r="R664" s="239" t="s">
        <v>557</v>
      </c>
      <c r="S664" s="239" t="s">
        <v>151</v>
      </c>
      <c r="T664" s="240" t="s">
        <v>151</v>
      </c>
      <c r="U664" s="222">
        <v>0.28000000000000003</v>
      </c>
      <c r="V664" s="222">
        <f>ROUND(E664*U664,2)</f>
        <v>0.28000000000000003</v>
      </c>
      <c r="W664" s="222"/>
      <c r="X664" s="222" t="s">
        <v>152</v>
      </c>
      <c r="Y664" s="213"/>
      <c r="Z664" s="213"/>
      <c r="AA664" s="213"/>
      <c r="AB664" s="213"/>
      <c r="AC664" s="213"/>
      <c r="AD664" s="213"/>
      <c r="AE664" s="213"/>
      <c r="AF664" s="213"/>
      <c r="AG664" s="213" t="s">
        <v>153</v>
      </c>
      <c r="AH664" s="213"/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">
      <c r="A665" s="220"/>
      <c r="B665" s="221"/>
      <c r="C665" s="256" t="s">
        <v>568</v>
      </c>
      <c r="D665" s="223"/>
      <c r="E665" s="224"/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157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20"/>
      <c r="B666" s="221"/>
      <c r="C666" s="256" t="s">
        <v>312</v>
      </c>
      <c r="D666" s="223"/>
      <c r="E666" s="224">
        <v>1</v>
      </c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157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">
      <c r="A667" s="234">
        <v>93</v>
      </c>
      <c r="B667" s="235" t="s">
        <v>569</v>
      </c>
      <c r="C667" s="254" t="s">
        <v>570</v>
      </c>
      <c r="D667" s="236" t="s">
        <v>0</v>
      </c>
      <c r="E667" s="237">
        <v>626.33299999999997</v>
      </c>
      <c r="F667" s="238"/>
      <c r="G667" s="239">
        <f>ROUND(E667*F667,2)</f>
        <v>0</v>
      </c>
      <c r="H667" s="238"/>
      <c r="I667" s="239">
        <f>ROUND(E667*H667,2)</f>
        <v>0</v>
      </c>
      <c r="J667" s="238"/>
      <c r="K667" s="239">
        <f>ROUND(E667*J667,2)</f>
        <v>0</v>
      </c>
      <c r="L667" s="239">
        <v>15</v>
      </c>
      <c r="M667" s="239">
        <f>G667*(1+L667/100)</f>
        <v>0</v>
      </c>
      <c r="N667" s="239">
        <v>0</v>
      </c>
      <c r="O667" s="239">
        <f>ROUND(E667*N667,2)</f>
        <v>0</v>
      </c>
      <c r="P667" s="239">
        <v>0</v>
      </c>
      <c r="Q667" s="239">
        <f>ROUND(E667*P667,2)</f>
        <v>0</v>
      </c>
      <c r="R667" s="239" t="s">
        <v>557</v>
      </c>
      <c r="S667" s="239" t="s">
        <v>151</v>
      </c>
      <c r="T667" s="240" t="s">
        <v>306</v>
      </c>
      <c r="U667" s="222">
        <v>0</v>
      </c>
      <c r="V667" s="222">
        <f>ROUND(E667*U667,2)</f>
        <v>0</v>
      </c>
      <c r="W667" s="222"/>
      <c r="X667" s="222" t="s">
        <v>152</v>
      </c>
      <c r="Y667" s="213"/>
      <c r="Z667" s="213"/>
      <c r="AA667" s="213"/>
      <c r="AB667" s="213"/>
      <c r="AC667" s="213"/>
      <c r="AD667" s="213"/>
      <c r="AE667" s="213"/>
      <c r="AF667" s="213"/>
      <c r="AG667" s="213" t="s">
        <v>153</v>
      </c>
      <c r="AH667" s="213"/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20"/>
      <c r="B668" s="221"/>
      <c r="C668" s="255" t="s">
        <v>551</v>
      </c>
      <c r="D668" s="241"/>
      <c r="E668" s="241"/>
      <c r="F668" s="241"/>
      <c r="G668" s="241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155</v>
      </c>
      <c r="AH668" s="213"/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ht="22.5" outlineLevel="1" x14ac:dyDescent="0.2">
      <c r="A669" s="234">
        <v>94</v>
      </c>
      <c r="B669" s="235" t="s">
        <v>571</v>
      </c>
      <c r="C669" s="254" t="s">
        <v>572</v>
      </c>
      <c r="D669" s="236" t="s">
        <v>337</v>
      </c>
      <c r="E669" s="237">
        <v>2</v>
      </c>
      <c r="F669" s="238"/>
      <c r="G669" s="239">
        <f>ROUND(E669*F669,2)</f>
        <v>0</v>
      </c>
      <c r="H669" s="238"/>
      <c r="I669" s="239">
        <f>ROUND(E669*H669,2)</f>
        <v>0</v>
      </c>
      <c r="J669" s="238"/>
      <c r="K669" s="239">
        <f>ROUND(E669*J669,2)</f>
        <v>0</v>
      </c>
      <c r="L669" s="239">
        <v>15</v>
      </c>
      <c r="M669" s="239">
        <f>G669*(1+L669/100)</f>
        <v>0</v>
      </c>
      <c r="N669" s="239">
        <v>0</v>
      </c>
      <c r="O669" s="239">
        <f>ROUND(E669*N669,2)</f>
        <v>0</v>
      </c>
      <c r="P669" s="239">
        <v>0</v>
      </c>
      <c r="Q669" s="239">
        <f>ROUND(E669*P669,2)</f>
        <v>0</v>
      </c>
      <c r="R669" s="239"/>
      <c r="S669" s="239" t="s">
        <v>179</v>
      </c>
      <c r="T669" s="240" t="s">
        <v>180</v>
      </c>
      <c r="U669" s="222">
        <v>0</v>
      </c>
      <c r="V669" s="222">
        <f>ROUND(E669*U669,2)</f>
        <v>0</v>
      </c>
      <c r="W669" s="222"/>
      <c r="X669" s="222" t="s">
        <v>152</v>
      </c>
      <c r="Y669" s="213"/>
      <c r="Z669" s="213"/>
      <c r="AA669" s="213"/>
      <c r="AB669" s="213"/>
      <c r="AC669" s="213"/>
      <c r="AD669" s="213"/>
      <c r="AE669" s="213"/>
      <c r="AF669" s="213"/>
      <c r="AG669" s="213" t="s">
        <v>153</v>
      </c>
      <c r="AH669" s="213"/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">
      <c r="A670" s="220"/>
      <c r="B670" s="221"/>
      <c r="C670" s="256" t="s">
        <v>563</v>
      </c>
      <c r="D670" s="223"/>
      <c r="E670" s="224"/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157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">
      <c r="A671" s="220"/>
      <c r="B671" s="221"/>
      <c r="C671" s="256" t="s">
        <v>356</v>
      </c>
      <c r="D671" s="223"/>
      <c r="E671" s="224">
        <v>2</v>
      </c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157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ht="22.5" outlineLevel="1" x14ac:dyDescent="0.2">
      <c r="A672" s="234">
        <v>95</v>
      </c>
      <c r="B672" s="235" t="s">
        <v>573</v>
      </c>
      <c r="C672" s="254" t="s">
        <v>574</v>
      </c>
      <c r="D672" s="236" t="s">
        <v>337</v>
      </c>
      <c r="E672" s="237">
        <v>3</v>
      </c>
      <c r="F672" s="238"/>
      <c r="G672" s="239">
        <f>ROUND(E672*F672,2)</f>
        <v>0</v>
      </c>
      <c r="H672" s="238"/>
      <c r="I672" s="239">
        <f>ROUND(E672*H672,2)</f>
        <v>0</v>
      </c>
      <c r="J672" s="238"/>
      <c r="K672" s="239">
        <f>ROUND(E672*J672,2)</f>
        <v>0</v>
      </c>
      <c r="L672" s="239">
        <v>15</v>
      </c>
      <c r="M672" s="239">
        <f>G672*(1+L672/100)</f>
        <v>0</v>
      </c>
      <c r="N672" s="239">
        <v>0</v>
      </c>
      <c r="O672" s="239">
        <f>ROUND(E672*N672,2)</f>
        <v>0</v>
      </c>
      <c r="P672" s="239">
        <v>0</v>
      </c>
      <c r="Q672" s="239">
        <f>ROUND(E672*P672,2)</f>
        <v>0</v>
      </c>
      <c r="R672" s="239"/>
      <c r="S672" s="239" t="s">
        <v>179</v>
      </c>
      <c r="T672" s="240" t="s">
        <v>180</v>
      </c>
      <c r="U672" s="222">
        <v>0</v>
      </c>
      <c r="V672" s="222">
        <f>ROUND(E672*U672,2)</f>
        <v>0</v>
      </c>
      <c r="W672" s="222"/>
      <c r="X672" s="222" t="s">
        <v>152</v>
      </c>
      <c r="Y672" s="213"/>
      <c r="Z672" s="213"/>
      <c r="AA672" s="213"/>
      <c r="AB672" s="213"/>
      <c r="AC672" s="213"/>
      <c r="AD672" s="213"/>
      <c r="AE672" s="213"/>
      <c r="AF672" s="213"/>
      <c r="AG672" s="213" t="s">
        <v>153</v>
      </c>
      <c r="AH672" s="213"/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">
      <c r="A673" s="220"/>
      <c r="B673" s="221"/>
      <c r="C673" s="256" t="s">
        <v>564</v>
      </c>
      <c r="D673" s="223"/>
      <c r="E673" s="224"/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157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20"/>
      <c r="B674" s="221"/>
      <c r="C674" s="256" t="s">
        <v>57</v>
      </c>
      <c r="D674" s="223"/>
      <c r="E674" s="224">
        <v>3</v>
      </c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157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ht="22.5" outlineLevel="1" x14ac:dyDescent="0.2">
      <c r="A675" s="234">
        <v>96</v>
      </c>
      <c r="B675" s="235" t="s">
        <v>575</v>
      </c>
      <c r="C675" s="254" t="s">
        <v>576</v>
      </c>
      <c r="D675" s="236" t="s">
        <v>337</v>
      </c>
      <c r="E675" s="237">
        <v>2</v>
      </c>
      <c r="F675" s="238"/>
      <c r="G675" s="239">
        <f>ROUND(E675*F675,2)</f>
        <v>0</v>
      </c>
      <c r="H675" s="238"/>
      <c r="I675" s="239">
        <f>ROUND(E675*H675,2)</f>
        <v>0</v>
      </c>
      <c r="J675" s="238"/>
      <c r="K675" s="239">
        <f>ROUND(E675*J675,2)</f>
        <v>0</v>
      </c>
      <c r="L675" s="239">
        <v>15</v>
      </c>
      <c r="M675" s="239">
        <f>G675*(1+L675/100)</f>
        <v>0</v>
      </c>
      <c r="N675" s="239">
        <v>0</v>
      </c>
      <c r="O675" s="239">
        <f>ROUND(E675*N675,2)</f>
        <v>0</v>
      </c>
      <c r="P675" s="239">
        <v>0</v>
      </c>
      <c r="Q675" s="239">
        <f>ROUND(E675*P675,2)</f>
        <v>0</v>
      </c>
      <c r="R675" s="239"/>
      <c r="S675" s="239" t="s">
        <v>179</v>
      </c>
      <c r="T675" s="240" t="s">
        <v>180</v>
      </c>
      <c r="U675" s="222">
        <v>0</v>
      </c>
      <c r="V675" s="222">
        <f>ROUND(E675*U675,2)</f>
        <v>0</v>
      </c>
      <c r="W675" s="222"/>
      <c r="X675" s="222" t="s">
        <v>152</v>
      </c>
      <c r="Y675" s="213"/>
      <c r="Z675" s="213"/>
      <c r="AA675" s="213"/>
      <c r="AB675" s="213"/>
      <c r="AC675" s="213"/>
      <c r="AD675" s="213"/>
      <c r="AE675" s="213"/>
      <c r="AF675" s="213"/>
      <c r="AG675" s="213" t="s">
        <v>153</v>
      </c>
      <c r="AH675" s="213"/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20"/>
      <c r="B676" s="221"/>
      <c r="C676" s="256" t="s">
        <v>565</v>
      </c>
      <c r="D676" s="223"/>
      <c r="E676" s="224"/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157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">
      <c r="A677" s="220"/>
      <c r="B677" s="221"/>
      <c r="C677" s="256" t="s">
        <v>356</v>
      </c>
      <c r="D677" s="223"/>
      <c r="E677" s="224">
        <v>2</v>
      </c>
      <c r="F677" s="222"/>
      <c r="G677" s="222"/>
      <c r="H677" s="222"/>
      <c r="I677" s="222"/>
      <c r="J677" s="222"/>
      <c r="K677" s="222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13"/>
      <c r="Z677" s="213"/>
      <c r="AA677" s="213"/>
      <c r="AB677" s="213"/>
      <c r="AC677" s="213"/>
      <c r="AD677" s="213"/>
      <c r="AE677" s="213"/>
      <c r="AF677" s="213"/>
      <c r="AG677" s="213" t="s">
        <v>157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34">
        <v>97</v>
      </c>
      <c r="B678" s="235" t="s">
        <v>577</v>
      </c>
      <c r="C678" s="254" t="s">
        <v>578</v>
      </c>
      <c r="D678" s="236" t="s">
        <v>337</v>
      </c>
      <c r="E678" s="237">
        <v>1</v>
      </c>
      <c r="F678" s="238"/>
      <c r="G678" s="239">
        <f>ROUND(E678*F678,2)</f>
        <v>0</v>
      </c>
      <c r="H678" s="238"/>
      <c r="I678" s="239">
        <f>ROUND(E678*H678,2)</f>
        <v>0</v>
      </c>
      <c r="J678" s="238"/>
      <c r="K678" s="239">
        <f>ROUND(E678*J678,2)</f>
        <v>0</v>
      </c>
      <c r="L678" s="239">
        <v>15</v>
      </c>
      <c r="M678" s="239">
        <f>G678*(1+L678/100)</f>
        <v>0</v>
      </c>
      <c r="N678" s="239">
        <v>1.9E-2</v>
      </c>
      <c r="O678" s="239">
        <f>ROUND(E678*N678,2)</f>
        <v>0.02</v>
      </c>
      <c r="P678" s="239">
        <v>0</v>
      </c>
      <c r="Q678" s="239">
        <f>ROUND(E678*P678,2)</f>
        <v>0</v>
      </c>
      <c r="R678" s="239"/>
      <c r="S678" s="239" t="s">
        <v>179</v>
      </c>
      <c r="T678" s="240" t="s">
        <v>306</v>
      </c>
      <c r="U678" s="222">
        <v>0</v>
      </c>
      <c r="V678" s="222">
        <f>ROUND(E678*U678,2)</f>
        <v>0</v>
      </c>
      <c r="W678" s="222"/>
      <c r="X678" s="222" t="s">
        <v>513</v>
      </c>
      <c r="Y678" s="213"/>
      <c r="Z678" s="213"/>
      <c r="AA678" s="213"/>
      <c r="AB678" s="213"/>
      <c r="AC678" s="213"/>
      <c r="AD678" s="213"/>
      <c r="AE678" s="213"/>
      <c r="AF678" s="213"/>
      <c r="AG678" s="213" t="s">
        <v>514</v>
      </c>
      <c r="AH678" s="213"/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20"/>
      <c r="B679" s="221"/>
      <c r="C679" s="256" t="s">
        <v>560</v>
      </c>
      <c r="D679" s="223"/>
      <c r="E679" s="224"/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157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20"/>
      <c r="B680" s="221"/>
      <c r="C680" s="256" t="s">
        <v>312</v>
      </c>
      <c r="D680" s="223"/>
      <c r="E680" s="224">
        <v>1</v>
      </c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157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34">
        <v>98</v>
      </c>
      <c r="B681" s="235" t="s">
        <v>579</v>
      </c>
      <c r="C681" s="254" t="s">
        <v>580</v>
      </c>
      <c r="D681" s="236" t="s">
        <v>337</v>
      </c>
      <c r="E681" s="237">
        <v>1</v>
      </c>
      <c r="F681" s="238"/>
      <c r="G681" s="239">
        <f>ROUND(E681*F681,2)</f>
        <v>0</v>
      </c>
      <c r="H681" s="238"/>
      <c r="I681" s="239">
        <f>ROUND(E681*H681,2)</f>
        <v>0</v>
      </c>
      <c r="J681" s="238"/>
      <c r="K681" s="239">
        <f>ROUND(E681*J681,2)</f>
        <v>0</v>
      </c>
      <c r="L681" s="239">
        <v>15</v>
      </c>
      <c r="M681" s="239">
        <f>G681*(1+L681/100)</f>
        <v>0</v>
      </c>
      <c r="N681" s="239">
        <v>1.7999999999999999E-2</v>
      </c>
      <c r="O681" s="239">
        <f>ROUND(E681*N681,2)</f>
        <v>0.02</v>
      </c>
      <c r="P681" s="239">
        <v>0</v>
      </c>
      <c r="Q681" s="239">
        <f>ROUND(E681*P681,2)</f>
        <v>0</v>
      </c>
      <c r="R681" s="239"/>
      <c r="S681" s="239" t="s">
        <v>179</v>
      </c>
      <c r="T681" s="240" t="s">
        <v>151</v>
      </c>
      <c r="U681" s="222">
        <v>0</v>
      </c>
      <c r="V681" s="222">
        <f>ROUND(E681*U681,2)</f>
        <v>0</v>
      </c>
      <c r="W681" s="222"/>
      <c r="X681" s="222" t="s">
        <v>513</v>
      </c>
      <c r="Y681" s="213"/>
      <c r="Z681" s="213"/>
      <c r="AA681" s="213"/>
      <c r="AB681" s="213"/>
      <c r="AC681" s="213"/>
      <c r="AD681" s="213"/>
      <c r="AE681" s="213"/>
      <c r="AF681" s="213"/>
      <c r="AG681" s="213" t="s">
        <v>514</v>
      </c>
      <c r="AH681" s="213"/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20"/>
      <c r="B682" s="221"/>
      <c r="C682" s="256" t="s">
        <v>560</v>
      </c>
      <c r="D682" s="223"/>
      <c r="E682" s="224"/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157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20"/>
      <c r="B683" s="221"/>
      <c r="C683" s="256" t="s">
        <v>312</v>
      </c>
      <c r="D683" s="223"/>
      <c r="E683" s="224">
        <v>1</v>
      </c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3"/>
      <c r="Z683" s="213"/>
      <c r="AA683" s="213"/>
      <c r="AB683" s="213"/>
      <c r="AC683" s="213"/>
      <c r="AD683" s="213"/>
      <c r="AE683" s="213"/>
      <c r="AF683" s="213"/>
      <c r="AG683" s="213" t="s">
        <v>157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34">
        <v>99</v>
      </c>
      <c r="B684" s="235" t="s">
        <v>581</v>
      </c>
      <c r="C684" s="254" t="s">
        <v>582</v>
      </c>
      <c r="D684" s="236" t="s">
        <v>337</v>
      </c>
      <c r="E684" s="237">
        <v>2</v>
      </c>
      <c r="F684" s="238"/>
      <c r="G684" s="239">
        <f>ROUND(E684*F684,2)</f>
        <v>0</v>
      </c>
      <c r="H684" s="238"/>
      <c r="I684" s="239">
        <f>ROUND(E684*H684,2)</f>
        <v>0</v>
      </c>
      <c r="J684" s="238"/>
      <c r="K684" s="239">
        <f>ROUND(E684*J684,2)</f>
        <v>0</v>
      </c>
      <c r="L684" s="239">
        <v>15</v>
      </c>
      <c r="M684" s="239">
        <f>G684*(1+L684/100)</f>
        <v>0</v>
      </c>
      <c r="N684" s="239">
        <v>8.0000000000000004E-4</v>
      </c>
      <c r="O684" s="239">
        <f>ROUND(E684*N684,2)</f>
        <v>0</v>
      </c>
      <c r="P684" s="239">
        <v>0</v>
      </c>
      <c r="Q684" s="239">
        <f>ROUND(E684*P684,2)</f>
        <v>0</v>
      </c>
      <c r="R684" s="239" t="s">
        <v>534</v>
      </c>
      <c r="S684" s="239" t="s">
        <v>151</v>
      </c>
      <c r="T684" s="240" t="s">
        <v>151</v>
      </c>
      <c r="U684" s="222">
        <v>0</v>
      </c>
      <c r="V684" s="222">
        <f>ROUND(E684*U684,2)</f>
        <v>0</v>
      </c>
      <c r="W684" s="222"/>
      <c r="X684" s="222" t="s">
        <v>513</v>
      </c>
      <c r="Y684" s="213"/>
      <c r="Z684" s="213"/>
      <c r="AA684" s="213"/>
      <c r="AB684" s="213"/>
      <c r="AC684" s="213"/>
      <c r="AD684" s="213"/>
      <c r="AE684" s="213"/>
      <c r="AF684" s="213"/>
      <c r="AG684" s="213" t="s">
        <v>514</v>
      </c>
      <c r="AH684" s="213"/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">
      <c r="A685" s="220"/>
      <c r="B685" s="221"/>
      <c r="C685" s="256" t="s">
        <v>565</v>
      </c>
      <c r="D685" s="223"/>
      <c r="E685" s="224"/>
      <c r="F685" s="222"/>
      <c r="G685" s="222"/>
      <c r="H685" s="222"/>
      <c r="I685" s="222"/>
      <c r="J685" s="222"/>
      <c r="K685" s="222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13"/>
      <c r="Z685" s="213"/>
      <c r="AA685" s="213"/>
      <c r="AB685" s="213"/>
      <c r="AC685" s="213"/>
      <c r="AD685" s="213"/>
      <c r="AE685" s="213"/>
      <c r="AF685" s="213"/>
      <c r="AG685" s="213" t="s">
        <v>157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20"/>
      <c r="B686" s="221"/>
      <c r="C686" s="256" t="s">
        <v>356</v>
      </c>
      <c r="D686" s="223"/>
      <c r="E686" s="224">
        <v>2</v>
      </c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157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">
      <c r="A687" s="234">
        <v>100</v>
      </c>
      <c r="B687" s="235" t="s">
        <v>583</v>
      </c>
      <c r="C687" s="254" t="s">
        <v>584</v>
      </c>
      <c r="D687" s="236" t="s">
        <v>337</v>
      </c>
      <c r="E687" s="237">
        <v>2</v>
      </c>
      <c r="F687" s="238"/>
      <c r="G687" s="239">
        <f>ROUND(E687*F687,2)</f>
        <v>0</v>
      </c>
      <c r="H687" s="238"/>
      <c r="I687" s="239">
        <f>ROUND(E687*H687,2)</f>
        <v>0</v>
      </c>
      <c r="J687" s="238"/>
      <c r="K687" s="239">
        <f>ROUND(E687*J687,2)</f>
        <v>0</v>
      </c>
      <c r="L687" s="239">
        <v>15</v>
      </c>
      <c r="M687" s="239">
        <f>G687*(1+L687/100)</f>
        <v>0</v>
      </c>
      <c r="N687" s="239">
        <v>9.3999999999999997E-4</v>
      </c>
      <c r="O687" s="239">
        <f>ROUND(E687*N687,2)</f>
        <v>0</v>
      </c>
      <c r="P687" s="239">
        <v>0</v>
      </c>
      <c r="Q687" s="239">
        <f>ROUND(E687*P687,2)</f>
        <v>0</v>
      </c>
      <c r="R687" s="239" t="s">
        <v>534</v>
      </c>
      <c r="S687" s="239" t="s">
        <v>151</v>
      </c>
      <c r="T687" s="240" t="s">
        <v>151</v>
      </c>
      <c r="U687" s="222">
        <v>0</v>
      </c>
      <c r="V687" s="222">
        <f>ROUND(E687*U687,2)</f>
        <v>0</v>
      </c>
      <c r="W687" s="222"/>
      <c r="X687" s="222" t="s">
        <v>513</v>
      </c>
      <c r="Y687" s="213"/>
      <c r="Z687" s="213"/>
      <c r="AA687" s="213"/>
      <c r="AB687" s="213"/>
      <c r="AC687" s="213"/>
      <c r="AD687" s="213"/>
      <c r="AE687" s="213"/>
      <c r="AF687" s="213"/>
      <c r="AG687" s="213" t="s">
        <v>514</v>
      </c>
      <c r="AH687" s="213"/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20"/>
      <c r="B688" s="221"/>
      <c r="C688" s="256" t="s">
        <v>563</v>
      </c>
      <c r="D688" s="223"/>
      <c r="E688" s="224"/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157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20"/>
      <c r="B689" s="221"/>
      <c r="C689" s="256" t="s">
        <v>356</v>
      </c>
      <c r="D689" s="223"/>
      <c r="E689" s="224">
        <v>2</v>
      </c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157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34">
        <v>101</v>
      </c>
      <c r="B690" s="235" t="s">
        <v>585</v>
      </c>
      <c r="C690" s="254" t="s">
        <v>586</v>
      </c>
      <c r="D690" s="236" t="s">
        <v>337</v>
      </c>
      <c r="E690" s="237">
        <v>4</v>
      </c>
      <c r="F690" s="238"/>
      <c r="G690" s="239">
        <f>ROUND(E690*F690,2)</f>
        <v>0</v>
      </c>
      <c r="H690" s="238"/>
      <c r="I690" s="239">
        <f>ROUND(E690*H690,2)</f>
        <v>0</v>
      </c>
      <c r="J690" s="238"/>
      <c r="K690" s="239">
        <f>ROUND(E690*J690,2)</f>
        <v>0</v>
      </c>
      <c r="L690" s="239">
        <v>15</v>
      </c>
      <c r="M690" s="239">
        <f>G690*(1+L690/100)</f>
        <v>0</v>
      </c>
      <c r="N690" s="239">
        <v>1.07E-3</v>
      </c>
      <c r="O690" s="239">
        <f>ROUND(E690*N690,2)</f>
        <v>0</v>
      </c>
      <c r="P690" s="239">
        <v>0</v>
      </c>
      <c r="Q690" s="239">
        <f>ROUND(E690*P690,2)</f>
        <v>0</v>
      </c>
      <c r="R690" s="239" t="s">
        <v>534</v>
      </c>
      <c r="S690" s="239" t="s">
        <v>151</v>
      </c>
      <c r="T690" s="240" t="s">
        <v>151</v>
      </c>
      <c r="U690" s="222">
        <v>0</v>
      </c>
      <c r="V690" s="222">
        <f>ROUND(E690*U690,2)</f>
        <v>0</v>
      </c>
      <c r="W690" s="222"/>
      <c r="X690" s="222" t="s">
        <v>513</v>
      </c>
      <c r="Y690" s="213"/>
      <c r="Z690" s="213"/>
      <c r="AA690" s="213"/>
      <c r="AB690" s="213"/>
      <c r="AC690" s="213"/>
      <c r="AD690" s="213"/>
      <c r="AE690" s="213"/>
      <c r="AF690" s="213"/>
      <c r="AG690" s="213" t="s">
        <v>514</v>
      </c>
      <c r="AH690" s="213"/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20"/>
      <c r="B691" s="221"/>
      <c r="C691" s="256" t="s">
        <v>564</v>
      </c>
      <c r="D691" s="223"/>
      <c r="E691" s="224"/>
      <c r="F691" s="222"/>
      <c r="G691" s="222"/>
      <c r="H691" s="222"/>
      <c r="I691" s="222"/>
      <c r="J691" s="222"/>
      <c r="K691" s="222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13"/>
      <c r="Z691" s="213"/>
      <c r="AA691" s="213"/>
      <c r="AB691" s="213"/>
      <c r="AC691" s="213"/>
      <c r="AD691" s="213"/>
      <c r="AE691" s="213"/>
      <c r="AF691" s="213"/>
      <c r="AG691" s="213" t="s">
        <v>157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">
      <c r="A692" s="220"/>
      <c r="B692" s="221"/>
      <c r="C692" s="256" t="s">
        <v>57</v>
      </c>
      <c r="D692" s="223"/>
      <c r="E692" s="224">
        <v>3</v>
      </c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157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20"/>
      <c r="B693" s="221"/>
      <c r="C693" s="256" t="s">
        <v>560</v>
      </c>
      <c r="D693" s="223"/>
      <c r="E693" s="224"/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157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">
      <c r="A694" s="220"/>
      <c r="B694" s="221"/>
      <c r="C694" s="256" t="s">
        <v>312</v>
      </c>
      <c r="D694" s="223"/>
      <c r="E694" s="224">
        <v>1</v>
      </c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157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">
      <c r="A695" s="234">
        <v>102</v>
      </c>
      <c r="B695" s="235" t="s">
        <v>587</v>
      </c>
      <c r="C695" s="254" t="s">
        <v>588</v>
      </c>
      <c r="D695" s="236" t="s">
        <v>337</v>
      </c>
      <c r="E695" s="237">
        <v>1</v>
      </c>
      <c r="F695" s="238"/>
      <c r="G695" s="239">
        <f>ROUND(E695*F695,2)</f>
        <v>0</v>
      </c>
      <c r="H695" s="238"/>
      <c r="I695" s="239">
        <f>ROUND(E695*H695,2)</f>
        <v>0</v>
      </c>
      <c r="J695" s="238"/>
      <c r="K695" s="239">
        <f>ROUND(E695*J695,2)</f>
        <v>0</v>
      </c>
      <c r="L695" s="239">
        <v>15</v>
      </c>
      <c r="M695" s="239">
        <f>G695*(1+L695/100)</f>
        <v>0</v>
      </c>
      <c r="N695" s="239">
        <v>1.81E-3</v>
      </c>
      <c r="O695" s="239">
        <f>ROUND(E695*N695,2)</f>
        <v>0</v>
      </c>
      <c r="P695" s="239">
        <v>0</v>
      </c>
      <c r="Q695" s="239">
        <f>ROUND(E695*P695,2)</f>
        <v>0</v>
      </c>
      <c r="R695" s="239" t="s">
        <v>534</v>
      </c>
      <c r="S695" s="239" t="s">
        <v>151</v>
      </c>
      <c r="T695" s="240" t="s">
        <v>151</v>
      </c>
      <c r="U695" s="222">
        <v>0</v>
      </c>
      <c r="V695" s="222">
        <f>ROUND(E695*U695,2)</f>
        <v>0</v>
      </c>
      <c r="W695" s="222"/>
      <c r="X695" s="222" t="s">
        <v>513</v>
      </c>
      <c r="Y695" s="213"/>
      <c r="Z695" s="213"/>
      <c r="AA695" s="213"/>
      <c r="AB695" s="213"/>
      <c r="AC695" s="213"/>
      <c r="AD695" s="213"/>
      <c r="AE695" s="213"/>
      <c r="AF695" s="213"/>
      <c r="AG695" s="213" t="s">
        <v>514</v>
      </c>
      <c r="AH695" s="213"/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20"/>
      <c r="B696" s="221"/>
      <c r="C696" s="256" t="s">
        <v>568</v>
      </c>
      <c r="D696" s="223"/>
      <c r="E696" s="224"/>
      <c r="F696" s="222"/>
      <c r="G696" s="222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3"/>
      <c r="Z696" s="213"/>
      <c r="AA696" s="213"/>
      <c r="AB696" s="213"/>
      <c r="AC696" s="213"/>
      <c r="AD696" s="213"/>
      <c r="AE696" s="213"/>
      <c r="AF696" s="213"/>
      <c r="AG696" s="213" t="s">
        <v>157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20"/>
      <c r="B697" s="221"/>
      <c r="C697" s="256" t="s">
        <v>312</v>
      </c>
      <c r="D697" s="223"/>
      <c r="E697" s="224">
        <v>1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157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34">
        <v>103</v>
      </c>
      <c r="B698" s="235" t="s">
        <v>589</v>
      </c>
      <c r="C698" s="254" t="s">
        <v>590</v>
      </c>
      <c r="D698" s="236" t="s">
        <v>337</v>
      </c>
      <c r="E698" s="237">
        <v>1</v>
      </c>
      <c r="F698" s="238"/>
      <c r="G698" s="239">
        <f>ROUND(E698*F698,2)</f>
        <v>0</v>
      </c>
      <c r="H698" s="238"/>
      <c r="I698" s="239">
        <f>ROUND(E698*H698,2)</f>
        <v>0</v>
      </c>
      <c r="J698" s="238"/>
      <c r="K698" s="239">
        <f>ROUND(E698*J698,2)</f>
        <v>0</v>
      </c>
      <c r="L698" s="239">
        <v>15</v>
      </c>
      <c r="M698" s="239">
        <f>G698*(1+L698/100)</f>
        <v>0</v>
      </c>
      <c r="N698" s="239">
        <v>0.08</v>
      </c>
      <c r="O698" s="239">
        <f>ROUND(E698*N698,2)</f>
        <v>0.08</v>
      </c>
      <c r="P698" s="239">
        <v>0</v>
      </c>
      <c r="Q698" s="239">
        <f>ROUND(E698*P698,2)</f>
        <v>0</v>
      </c>
      <c r="R698" s="239"/>
      <c r="S698" s="239" t="s">
        <v>179</v>
      </c>
      <c r="T698" s="240" t="s">
        <v>180</v>
      </c>
      <c r="U698" s="222">
        <v>0</v>
      </c>
      <c r="V698" s="222">
        <f>ROUND(E698*U698,2)</f>
        <v>0</v>
      </c>
      <c r="W698" s="222"/>
      <c r="X698" s="222" t="s">
        <v>513</v>
      </c>
      <c r="Y698" s="213"/>
      <c r="Z698" s="213"/>
      <c r="AA698" s="213"/>
      <c r="AB698" s="213"/>
      <c r="AC698" s="213"/>
      <c r="AD698" s="213"/>
      <c r="AE698" s="213"/>
      <c r="AF698" s="213"/>
      <c r="AG698" s="213" t="s">
        <v>514</v>
      </c>
      <c r="AH698" s="213"/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20"/>
      <c r="B699" s="221"/>
      <c r="C699" s="256" t="s">
        <v>568</v>
      </c>
      <c r="D699" s="223"/>
      <c r="E699" s="224"/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157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">
      <c r="A700" s="220"/>
      <c r="B700" s="221"/>
      <c r="C700" s="256" t="s">
        <v>312</v>
      </c>
      <c r="D700" s="223"/>
      <c r="E700" s="224">
        <v>1</v>
      </c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157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">
      <c r="A701" s="234">
        <v>104</v>
      </c>
      <c r="B701" s="235" t="s">
        <v>591</v>
      </c>
      <c r="C701" s="254" t="s">
        <v>592</v>
      </c>
      <c r="D701" s="236" t="s">
        <v>337</v>
      </c>
      <c r="E701" s="237">
        <v>8</v>
      </c>
      <c r="F701" s="238"/>
      <c r="G701" s="239">
        <f>ROUND(E701*F701,2)</f>
        <v>0</v>
      </c>
      <c r="H701" s="238"/>
      <c r="I701" s="239">
        <f>ROUND(E701*H701,2)</f>
        <v>0</v>
      </c>
      <c r="J701" s="238"/>
      <c r="K701" s="239">
        <f>ROUND(E701*J701,2)</f>
        <v>0</v>
      </c>
      <c r="L701" s="239">
        <v>15</v>
      </c>
      <c r="M701" s="239">
        <f>G701*(1+L701/100)</f>
        <v>0</v>
      </c>
      <c r="N701" s="239">
        <v>0</v>
      </c>
      <c r="O701" s="239">
        <f>ROUND(E701*N701,2)</f>
        <v>0</v>
      </c>
      <c r="P701" s="239">
        <v>0</v>
      </c>
      <c r="Q701" s="239">
        <f>ROUND(E701*P701,2)</f>
        <v>0</v>
      </c>
      <c r="R701" s="239"/>
      <c r="S701" s="239" t="s">
        <v>179</v>
      </c>
      <c r="T701" s="240" t="s">
        <v>180</v>
      </c>
      <c r="U701" s="222">
        <v>0</v>
      </c>
      <c r="V701" s="222">
        <f>ROUND(E701*U701,2)</f>
        <v>0</v>
      </c>
      <c r="W701" s="222"/>
      <c r="X701" s="222" t="s">
        <v>593</v>
      </c>
      <c r="Y701" s="213"/>
      <c r="Z701" s="213"/>
      <c r="AA701" s="213"/>
      <c r="AB701" s="213"/>
      <c r="AC701" s="213"/>
      <c r="AD701" s="213"/>
      <c r="AE701" s="213"/>
      <c r="AF701" s="213"/>
      <c r="AG701" s="213" t="s">
        <v>594</v>
      </c>
      <c r="AH701" s="213"/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">
      <c r="A702" s="220"/>
      <c r="B702" s="221"/>
      <c r="C702" s="257" t="s">
        <v>595</v>
      </c>
      <c r="D702" s="243"/>
      <c r="E702" s="243"/>
      <c r="F702" s="243"/>
      <c r="G702" s="243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181</v>
      </c>
      <c r="AH702" s="213"/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20"/>
      <c r="B703" s="221"/>
      <c r="C703" s="256" t="s">
        <v>596</v>
      </c>
      <c r="D703" s="223"/>
      <c r="E703" s="224"/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157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20"/>
      <c r="B704" s="221"/>
      <c r="C704" s="256" t="s">
        <v>343</v>
      </c>
      <c r="D704" s="223"/>
      <c r="E704" s="224">
        <v>8</v>
      </c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157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x14ac:dyDescent="0.2">
      <c r="A705" s="228" t="s">
        <v>145</v>
      </c>
      <c r="B705" s="229" t="s">
        <v>93</v>
      </c>
      <c r="C705" s="253" t="s">
        <v>94</v>
      </c>
      <c r="D705" s="230"/>
      <c r="E705" s="231"/>
      <c r="F705" s="232"/>
      <c r="G705" s="232">
        <f>SUMIF(AG706:AG710,"&lt;&gt;NOR",G706:G710)</f>
        <v>0</v>
      </c>
      <c r="H705" s="232"/>
      <c r="I705" s="232">
        <f>SUM(I706:I710)</f>
        <v>0</v>
      </c>
      <c r="J705" s="232"/>
      <c r="K705" s="232">
        <f>SUM(K706:K710)</f>
        <v>0</v>
      </c>
      <c r="L705" s="232"/>
      <c r="M705" s="232">
        <f>SUM(M706:M710)</f>
        <v>0</v>
      </c>
      <c r="N705" s="232"/>
      <c r="O705" s="232">
        <f>SUM(O706:O710)</f>
        <v>0</v>
      </c>
      <c r="P705" s="232"/>
      <c r="Q705" s="232">
        <f>SUM(Q706:Q710)</f>
        <v>0</v>
      </c>
      <c r="R705" s="232"/>
      <c r="S705" s="232"/>
      <c r="T705" s="233"/>
      <c r="U705" s="227"/>
      <c r="V705" s="227">
        <f>SUM(V706:V710)</f>
        <v>0</v>
      </c>
      <c r="W705" s="227"/>
      <c r="X705" s="227"/>
      <c r="AG705" t="s">
        <v>146</v>
      </c>
    </row>
    <row r="706" spans="1:60" outlineLevel="1" x14ac:dyDescent="0.2">
      <c r="A706" s="234">
        <v>105</v>
      </c>
      <c r="B706" s="235" t="s">
        <v>597</v>
      </c>
      <c r="C706" s="254" t="s">
        <v>598</v>
      </c>
      <c r="D706" s="236" t="s">
        <v>0</v>
      </c>
      <c r="E706" s="237">
        <v>150</v>
      </c>
      <c r="F706" s="238"/>
      <c r="G706" s="239">
        <f>ROUND(E706*F706,2)</f>
        <v>0</v>
      </c>
      <c r="H706" s="238"/>
      <c r="I706" s="239">
        <f>ROUND(E706*H706,2)</f>
        <v>0</v>
      </c>
      <c r="J706" s="238"/>
      <c r="K706" s="239">
        <f>ROUND(E706*J706,2)</f>
        <v>0</v>
      </c>
      <c r="L706" s="239">
        <v>15</v>
      </c>
      <c r="M706" s="239">
        <f>G706*(1+L706/100)</f>
        <v>0</v>
      </c>
      <c r="N706" s="239">
        <v>0</v>
      </c>
      <c r="O706" s="239">
        <f>ROUND(E706*N706,2)</f>
        <v>0</v>
      </c>
      <c r="P706" s="239">
        <v>0</v>
      </c>
      <c r="Q706" s="239">
        <f>ROUND(E706*P706,2)</f>
        <v>0</v>
      </c>
      <c r="R706" s="239" t="s">
        <v>599</v>
      </c>
      <c r="S706" s="239" t="s">
        <v>151</v>
      </c>
      <c r="T706" s="240" t="s">
        <v>306</v>
      </c>
      <c r="U706" s="222">
        <v>0</v>
      </c>
      <c r="V706" s="222">
        <f>ROUND(E706*U706,2)</f>
        <v>0</v>
      </c>
      <c r="W706" s="222"/>
      <c r="X706" s="222" t="s">
        <v>152</v>
      </c>
      <c r="Y706" s="213"/>
      <c r="Z706" s="213"/>
      <c r="AA706" s="213"/>
      <c r="AB706" s="213"/>
      <c r="AC706" s="213"/>
      <c r="AD706" s="213"/>
      <c r="AE706" s="213"/>
      <c r="AF706" s="213"/>
      <c r="AG706" s="213" t="s">
        <v>153</v>
      </c>
      <c r="AH706" s="213"/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20"/>
      <c r="B707" s="221"/>
      <c r="C707" s="255" t="s">
        <v>551</v>
      </c>
      <c r="D707" s="241"/>
      <c r="E707" s="241"/>
      <c r="F707" s="241"/>
      <c r="G707" s="241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3"/>
      <c r="Z707" s="213"/>
      <c r="AA707" s="213"/>
      <c r="AB707" s="213"/>
      <c r="AC707" s="213"/>
      <c r="AD707" s="213"/>
      <c r="AE707" s="213"/>
      <c r="AF707" s="213"/>
      <c r="AG707" s="213" t="s">
        <v>155</v>
      </c>
      <c r="AH707" s="213"/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ht="22.5" outlineLevel="1" x14ac:dyDescent="0.2">
      <c r="A708" s="234">
        <v>106</v>
      </c>
      <c r="B708" s="235" t="s">
        <v>600</v>
      </c>
      <c r="C708" s="254" t="s">
        <v>601</v>
      </c>
      <c r="D708" s="236" t="s">
        <v>310</v>
      </c>
      <c r="E708" s="237">
        <v>2</v>
      </c>
      <c r="F708" s="238"/>
      <c r="G708" s="239">
        <f>ROUND(E708*F708,2)</f>
        <v>0</v>
      </c>
      <c r="H708" s="238"/>
      <c r="I708" s="239">
        <f>ROUND(E708*H708,2)</f>
        <v>0</v>
      </c>
      <c r="J708" s="238"/>
      <c r="K708" s="239">
        <f>ROUND(E708*J708,2)</f>
        <v>0</v>
      </c>
      <c r="L708" s="239">
        <v>15</v>
      </c>
      <c r="M708" s="239">
        <f>G708*(1+L708/100)</f>
        <v>0</v>
      </c>
      <c r="N708" s="239">
        <v>0</v>
      </c>
      <c r="O708" s="239">
        <f>ROUND(E708*N708,2)</f>
        <v>0</v>
      </c>
      <c r="P708" s="239">
        <v>0</v>
      </c>
      <c r="Q708" s="239">
        <f>ROUND(E708*P708,2)</f>
        <v>0</v>
      </c>
      <c r="R708" s="239"/>
      <c r="S708" s="239" t="s">
        <v>179</v>
      </c>
      <c r="T708" s="240" t="s">
        <v>180</v>
      </c>
      <c r="U708" s="222">
        <v>0</v>
      </c>
      <c r="V708" s="222">
        <f>ROUND(E708*U708,2)</f>
        <v>0</v>
      </c>
      <c r="W708" s="222"/>
      <c r="X708" s="222" t="s">
        <v>152</v>
      </c>
      <c r="Y708" s="213"/>
      <c r="Z708" s="213"/>
      <c r="AA708" s="213"/>
      <c r="AB708" s="213"/>
      <c r="AC708" s="213"/>
      <c r="AD708" s="213"/>
      <c r="AE708" s="213"/>
      <c r="AF708" s="213"/>
      <c r="AG708" s="213" t="s">
        <v>153</v>
      </c>
      <c r="AH708" s="213"/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">
      <c r="A709" s="220"/>
      <c r="B709" s="221"/>
      <c r="C709" s="256" t="s">
        <v>602</v>
      </c>
      <c r="D709" s="223"/>
      <c r="E709" s="224"/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157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20"/>
      <c r="B710" s="221"/>
      <c r="C710" s="256" t="s">
        <v>356</v>
      </c>
      <c r="D710" s="223"/>
      <c r="E710" s="224">
        <v>2</v>
      </c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3"/>
      <c r="Z710" s="213"/>
      <c r="AA710" s="213"/>
      <c r="AB710" s="213"/>
      <c r="AC710" s="213"/>
      <c r="AD710" s="213"/>
      <c r="AE710" s="213"/>
      <c r="AF710" s="213"/>
      <c r="AG710" s="213" t="s">
        <v>157</v>
      </c>
      <c r="AH710" s="213">
        <v>0</v>
      </c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x14ac:dyDescent="0.2">
      <c r="A711" s="228" t="s">
        <v>145</v>
      </c>
      <c r="B711" s="229" t="s">
        <v>95</v>
      </c>
      <c r="C711" s="253" t="s">
        <v>96</v>
      </c>
      <c r="D711" s="230"/>
      <c r="E711" s="231"/>
      <c r="F711" s="232"/>
      <c r="G711" s="232">
        <f>SUMIF(AG712:AG829,"&lt;&gt;NOR",G712:G829)</f>
        <v>0</v>
      </c>
      <c r="H711" s="232"/>
      <c r="I711" s="232">
        <f>SUM(I712:I829)</f>
        <v>0</v>
      </c>
      <c r="J711" s="232"/>
      <c r="K711" s="232">
        <f>SUM(K712:K829)</f>
        <v>0</v>
      </c>
      <c r="L711" s="232"/>
      <c r="M711" s="232">
        <f>SUM(M712:M829)</f>
        <v>0</v>
      </c>
      <c r="N711" s="232"/>
      <c r="O711" s="232">
        <f>SUM(O712:O829)</f>
        <v>0.37</v>
      </c>
      <c r="P711" s="232"/>
      <c r="Q711" s="232">
        <f>SUM(Q712:Q829)</f>
        <v>0</v>
      </c>
      <c r="R711" s="232"/>
      <c r="S711" s="232"/>
      <c r="T711" s="233"/>
      <c r="U711" s="227"/>
      <c r="V711" s="227">
        <f>SUM(V712:V829)</f>
        <v>20.52</v>
      </c>
      <c r="W711" s="227"/>
      <c r="X711" s="227"/>
      <c r="AG711" t="s">
        <v>146</v>
      </c>
    </row>
    <row r="712" spans="1:60" outlineLevel="1" x14ac:dyDescent="0.2">
      <c r="A712" s="234">
        <v>107</v>
      </c>
      <c r="B712" s="235" t="s">
        <v>603</v>
      </c>
      <c r="C712" s="254" t="s">
        <v>604</v>
      </c>
      <c r="D712" s="236" t="s">
        <v>164</v>
      </c>
      <c r="E712" s="237">
        <v>13.6</v>
      </c>
      <c r="F712" s="238"/>
      <c r="G712" s="239">
        <f>ROUND(E712*F712,2)</f>
        <v>0</v>
      </c>
      <c r="H712" s="238"/>
      <c r="I712" s="239">
        <f>ROUND(E712*H712,2)</f>
        <v>0</v>
      </c>
      <c r="J712" s="238"/>
      <c r="K712" s="239">
        <f>ROUND(E712*J712,2)</f>
        <v>0</v>
      </c>
      <c r="L712" s="239">
        <v>15</v>
      </c>
      <c r="M712" s="239">
        <f>G712*(1+L712/100)</f>
        <v>0</v>
      </c>
      <c r="N712" s="239">
        <v>2.1000000000000001E-4</v>
      </c>
      <c r="O712" s="239">
        <f>ROUND(E712*N712,2)</f>
        <v>0</v>
      </c>
      <c r="P712" s="239">
        <v>0</v>
      </c>
      <c r="Q712" s="239">
        <f>ROUND(E712*P712,2)</f>
        <v>0</v>
      </c>
      <c r="R712" s="239" t="s">
        <v>605</v>
      </c>
      <c r="S712" s="239" t="s">
        <v>151</v>
      </c>
      <c r="T712" s="240" t="s">
        <v>151</v>
      </c>
      <c r="U712" s="222">
        <v>0.05</v>
      </c>
      <c r="V712" s="222">
        <f>ROUND(E712*U712,2)</f>
        <v>0.68</v>
      </c>
      <c r="W712" s="222"/>
      <c r="X712" s="222" t="s">
        <v>152</v>
      </c>
      <c r="Y712" s="213"/>
      <c r="Z712" s="213"/>
      <c r="AA712" s="213"/>
      <c r="AB712" s="213"/>
      <c r="AC712" s="213"/>
      <c r="AD712" s="213"/>
      <c r="AE712" s="213"/>
      <c r="AF712" s="213"/>
      <c r="AG712" s="213" t="s">
        <v>153</v>
      </c>
      <c r="AH712" s="213"/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">
      <c r="A713" s="220"/>
      <c r="B713" s="221"/>
      <c r="C713" s="256" t="s">
        <v>395</v>
      </c>
      <c r="D713" s="223"/>
      <c r="E713" s="224"/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3"/>
      <c r="Z713" s="213"/>
      <c r="AA713" s="213"/>
      <c r="AB713" s="213"/>
      <c r="AC713" s="213"/>
      <c r="AD713" s="213"/>
      <c r="AE713" s="213"/>
      <c r="AF713" s="213"/>
      <c r="AG713" s="213" t="s">
        <v>157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">
      <c r="A714" s="220"/>
      <c r="B714" s="221"/>
      <c r="C714" s="256" t="s">
        <v>186</v>
      </c>
      <c r="D714" s="223"/>
      <c r="E714" s="224"/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3"/>
      <c r="Z714" s="213"/>
      <c r="AA714" s="213"/>
      <c r="AB714" s="213"/>
      <c r="AC714" s="213"/>
      <c r="AD714" s="213"/>
      <c r="AE714" s="213"/>
      <c r="AF714" s="213"/>
      <c r="AG714" s="213" t="s">
        <v>157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20"/>
      <c r="B715" s="221"/>
      <c r="C715" s="256" t="s">
        <v>213</v>
      </c>
      <c r="D715" s="223"/>
      <c r="E715" s="224">
        <v>1.4</v>
      </c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3"/>
      <c r="Z715" s="213"/>
      <c r="AA715" s="213"/>
      <c r="AB715" s="213"/>
      <c r="AC715" s="213"/>
      <c r="AD715" s="213"/>
      <c r="AE715" s="213"/>
      <c r="AF715" s="213"/>
      <c r="AG715" s="213" t="s">
        <v>157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1" x14ac:dyDescent="0.2">
      <c r="A716" s="220"/>
      <c r="B716" s="221"/>
      <c r="C716" s="256" t="s">
        <v>174</v>
      </c>
      <c r="D716" s="223"/>
      <c r="E716" s="224"/>
      <c r="F716" s="222"/>
      <c r="G716" s="222"/>
      <c r="H716" s="222"/>
      <c r="I716" s="222"/>
      <c r="J716" s="222"/>
      <c r="K716" s="222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13"/>
      <c r="Z716" s="213"/>
      <c r="AA716" s="213"/>
      <c r="AB716" s="213"/>
      <c r="AC716" s="213"/>
      <c r="AD716" s="213"/>
      <c r="AE716" s="213"/>
      <c r="AF716" s="213"/>
      <c r="AG716" s="213" t="s">
        <v>157</v>
      </c>
      <c r="AH716" s="213">
        <v>0</v>
      </c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1" x14ac:dyDescent="0.2">
      <c r="A717" s="220"/>
      <c r="B717" s="221"/>
      <c r="C717" s="256" t="s">
        <v>214</v>
      </c>
      <c r="D717" s="223"/>
      <c r="E717" s="224">
        <v>6</v>
      </c>
      <c r="F717" s="222"/>
      <c r="G717" s="222"/>
      <c r="H717" s="222"/>
      <c r="I717" s="222"/>
      <c r="J717" s="222"/>
      <c r="K717" s="222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13"/>
      <c r="Z717" s="213"/>
      <c r="AA717" s="213"/>
      <c r="AB717" s="213"/>
      <c r="AC717" s="213"/>
      <c r="AD717" s="213"/>
      <c r="AE717" s="213"/>
      <c r="AF717" s="213"/>
      <c r="AG717" s="213" t="s">
        <v>157</v>
      </c>
      <c r="AH717" s="213">
        <v>0</v>
      </c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20"/>
      <c r="B718" s="221"/>
      <c r="C718" s="256" t="s">
        <v>396</v>
      </c>
      <c r="D718" s="223"/>
      <c r="E718" s="224"/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3"/>
      <c r="Z718" s="213"/>
      <c r="AA718" s="213"/>
      <c r="AB718" s="213"/>
      <c r="AC718" s="213"/>
      <c r="AD718" s="213"/>
      <c r="AE718" s="213"/>
      <c r="AF718" s="213"/>
      <c r="AG718" s="213" t="s">
        <v>157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20"/>
      <c r="B719" s="221"/>
      <c r="C719" s="256" t="s">
        <v>294</v>
      </c>
      <c r="D719" s="223"/>
      <c r="E719" s="224"/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157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1" x14ac:dyDescent="0.2">
      <c r="A720" s="220"/>
      <c r="B720" s="221"/>
      <c r="C720" s="256" t="s">
        <v>295</v>
      </c>
      <c r="D720" s="223"/>
      <c r="E720" s="224">
        <v>3.8</v>
      </c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3"/>
      <c r="Z720" s="213"/>
      <c r="AA720" s="213"/>
      <c r="AB720" s="213"/>
      <c r="AC720" s="213"/>
      <c r="AD720" s="213"/>
      <c r="AE720" s="213"/>
      <c r="AF720" s="213"/>
      <c r="AG720" s="213" t="s">
        <v>157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">
      <c r="A721" s="220"/>
      <c r="B721" s="221"/>
      <c r="C721" s="256" t="s">
        <v>296</v>
      </c>
      <c r="D721" s="223"/>
      <c r="E721" s="224"/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157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20"/>
      <c r="B722" s="221"/>
      <c r="C722" s="256" t="s">
        <v>297</v>
      </c>
      <c r="D722" s="223"/>
      <c r="E722" s="224">
        <v>2.4</v>
      </c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157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ht="22.5" outlineLevel="1" x14ac:dyDescent="0.2">
      <c r="A723" s="234">
        <v>108</v>
      </c>
      <c r="B723" s="235" t="s">
        <v>606</v>
      </c>
      <c r="C723" s="254" t="s">
        <v>607</v>
      </c>
      <c r="D723" s="236" t="s">
        <v>281</v>
      </c>
      <c r="E723" s="237">
        <v>7.6520000000000001</v>
      </c>
      <c r="F723" s="238"/>
      <c r="G723" s="239">
        <f>ROUND(E723*F723,2)</f>
        <v>0</v>
      </c>
      <c r="H723" s="238"/>
      <c r="I723" s="239">
        <f>ROUND(E723*H723,2)</f>
        <v>0</v>
      </c>
      <c r="J723" s="238"/>
      <c r="K723" s="239">
        <f>ROUND(E723*J723,2)</f>
        <v>0</v>
      </c>
      <c r="L723" s="239">
        <v>15</v>
      </c>
      <c r="M723" s="239">
        <f>G723*(1+L723/100)</f>
        <v>0</v>
      </c>
      <c r="N723" s="239">
        <v>3.2000000000000003E-4</v>
      </c>
      <c r="O723" s="239">
        <f>ROUND(E723*N723,2)</f>
        <v>0</v>
      </c>
      <c r="P723" s="239">
        <v>0</v>
      </c>
      <c r="Q723" s="239">
        <f>ROUND(E723*P723,2)</f>
        <v>0</v>
      </c>
      <c r="R723" s="239" t="s">
        <v>605</v>
      </c>
      <c r="S723" s="239" t="s">
        <v>151</v>
      </c>
      <c r="T723" s="240" t="s">
        <v>151</v>
      </c>
      <c r="U723" s="222">
        <v>0.23599999999999999</v>
      </c>
      <c r="V723" s="222">
        <f>ROUND(E723*U723,2)</f>
        <v>1.81</v>
      </c>
      <c r="W723" s="222"/>
      <c r="X723" s="222" t="s">
        <v>152</v>
      </c>
      <c r="Y723" s="213"/>
      <c r="Z723" s="213"/>
      <c r="AA723" s="213"/>
      <c r="AB723" s="213"/>
      <c r="AC723" s="213"/>
      <c r="AD723" s="213"/>
      <c r="AE723" s="213"/>
      <c r="AF723" s="213"/>
      <c r="AG723" s="213" t="s">
        <v>153</v>
      </c>
      <c r="AH723" s="213"/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20"/>
      <c r="B724" s="221"/>
      <c r="C724" s="256" t="s">
        <v>396</v>
      </c>
      <c r="D724" s="223"/>
      <c r="E724" s="224"/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157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">
      <c r="A725" s="220"/>
      <c r="B725" s="221"/>
      <c r="C725" s="256" t="s">
        <v>294</v>
      </c>
      <c r="D725" s="223"/>
      <c r="E725" s="224"/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157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20"/>
      <c r="B726" s="221"/>
      <c r="C726" s="256" t="s">
        <v>331</v>
      </c>
      <c r="D726" s="223"/>
      <c r="E726" s="224">
        <v>2.8279999999999998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157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20"/>
      <c r="B727" s="221"/>
      <c r="C727" s="256" t="s">
        <v>330</v>
      </c>
      <c r="D727" s="223"/>
      <c r="E727" s="224">
        <v>1.4279999999999999</v>
      </c>
      <c r="F727" s="222"/>
      <c r="G727" s="222"/>
      <c r="H727" s="222"/>
      <c r="I727" s="222"/>
      <c r="J727" s="222"/>
      <c r="K727" s="222"/>
      <c r="L727" s="222"/>
      <c r="M727" s="222"/>
      <c r="N727" s="222"/>
      <c r="O727" s="222"/>
      <c r="P727" s="222"/>
      <c r="Q727" s="222"/>
      <c r="R727" s="222"/>
      <c r="S727" s="222"/>
      <c r="T727" s="222"/>
      <c r="U727" s="222"/>
      <c r="V727" s="222"/>
      <c r="W727" s="222"/>
      <c r="X727" s="222"/>
      <c r="Y727" s="213"/>
      <c r="Z727" s="213"/>
      <c r="AA727" s="213"/>
      <c r="AB727" s="213"/>
      <c r="AC727" s="213"/>
      <c r="AD727" s="213"/>
      <c r="AE727" s="213"/>
      <c r="AF727" s="213"/>
      <c r="AG727" s="213" t="s">
        <v>157</v>
      </c>
      <c r="AH727" s="213">
        <v>0</v>
      </c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20"/>
      <c r="B728" s="221"/>
      <c r="C728" s="256" t="s">
        <v>296</v>
      </c>
      <c r="D728" s="223"/>
      <c r="E728" s="224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157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20"/>
      <c r="B729" s="221"/>
      <c r="C729" s="256" t="s">
        <v>333</v>
      </c>
      <c r="D729" s="223"/>
      <c r="E729" s="224">
        <v>2.2250000000000001</v>
      </c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157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1" x14ac:dyDescent="0.2">
      <c r="A730" s="220"/>
      <c r="B730" s="221"/>
      <c r="C730" s="256" t="s">
        <v>334</v>
      </c>
      <c r="D730" s="223"/>
      <c r="E730" s="224">
        <v>1.171</v>
      </c>
      <c r="F730" s="222"/>
      <c r="G730" s="222"/>
      <c r="H730" s="222"/>
      <c r="I730" s="222"/>
      <c r="J730" s="222"/>
      <c r="K730" s="222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13"/>
      <c r="Z730" s="213"/>
      <c r="AA730" s="213"/>
      <c r="AB730" s="213"/>
      <c r="AC730" s="213"/>
      <c r="AD730" s="213"/>
      <c r="AE730" s="213"/>
      <c r="AF730" s="213"/>
      <c r="AG730" s="213" t="s">
        <v>157</v>
      </c>
      <c r="AH730" s="213">
        <v>0</v>
      </c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ht="22.5" outlineLevel="1" x14ac:dyDescent="0.2">
      <c r="A731" s="234">
        <v>109</v>
      </c>
      <c r="B731" s="235" t="s">
        <v>608</v>
      </c>
      <c r="C731" s="254" t="s">
        <v>609</v>
      </c>
      <c r="D731" s="236" t="s">
        <v>164</v>
      </c>
      <c r="E731" s="237">
        <v>13.6</v>
      </c>
      <c r="F731" s="238"/>
      <c r="G731" s="239">
        <f>ROUND(E731*F731,2)</f>
        <v>0</v>
      </c>
      <c r="H731" s="238"/>
      <c r="I731" s="239">
        <f>ROUND(E731*H731,2)</f>
        <v>0</v>
      </c>
      <c r="J731" s="238"/>
      <c r="K731" s="239">
        <f>ROUND(E731*J731,2)</f>
        <v>0</v>
      </c>
      <c r="L731" s="239">
        <v>15</v>
      </c>
      <c r="M731" s="239">
        <f>G731*(1+L731/100)</f>
        <v>0</v>
      </c>
      <c r="N731" s="239">
        <v>5.0400000000000002E-3</v>
      </c>
      <c r="O731" s="239">
        <f>ROUND(E731*N731,2)</f>
        <v>7.0000000000000007E-2</v>
      </c>
      <c r="P731" s="239">
        <v>0</v>
      </c>
      <c r="Q731" s="239">
        <f>ROUND(E731*P731,2)</f>
        <v>0</v>
      </c>
      <c r="R731" s="239" t="s">
        <v>605</v>
      </c>
      <c r="S731" s="239" t="s">
        <v>151</v>
      </c>
      <c r="T731" s="240" t="s">
        <v>151</v>
      </c>
      <c r="U731" s="222">
        <v>0.97799999999999998</v>
      </c>
      <c r="V731" s="222">
        <f>ROUND(E731*U731,2)</f>
        <v>13.3</v>
      </c>
      <c r="W731" s="222"/>
      <c r="X731" s="222" t="s">
        <v>152</v>
      </c>
      <c r="Y731" s="213"/>
      <c r="Z731" s="213"/>
      <c r="AA731" s="213"/>
      <c r="AB731" s="213"/>
      <c r="AC731" s="213"/>
      <c r="AD731" s="213"/>
      <c r="AE731" s="213"/>
      <c r="AF731" s="213"/>
      <c r="AG731" s="213" t="s">
        <v>153</v>
      </c>
      <c r="AH731" s="213"/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">
      <c r="A732" s="220"/>
      <c r="B732" s="221"/>
      <c r="C732" s="256" t="s">
        <v>395</v>
      </c>
      <c r="D732" s="223"/>
      <c r="E732" s="224"/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157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1" x14ac:dyDescent="0.2">
      <c r="A733" s="220"/>
      <c r="B733" s="221"/>
      <c r="C733" s="256" t="s">
        <v>186</v>
      </c>
      <c r="D733" s="223"/>
      <c r="E733" s="224"/>
      <c r="F733" s="222"/>
      <c r="G733" s="222"/>
      <c r="H733" s="222"/>
      <c r="I733" s="222"/>
      <c r="J733" s="222"/>
      <c r="K733" s="222"/>
      <c r="L733" s="222"/>
      <c r="M733" s="222"/>
      <c r="N733" s="222"/>
      <c r="O733" s="222"/>
      <c r="P733" s="222"/>
      <c r="Q733" s="222"/>
      <c r="R733" s="222"/>
      <c r="S733" s="222"/>
      <c r="T733" s="222"/>
      <c r="U733" s="222"/>
      <c r="V733" s="222"/>
      <c r="W733" s="222"/>
      <c r="X733" s="222"/>
      <c r="Y733" s="213"/>
      <c r="Z733" s="213"/>
      <c r="AA733" s="213"/>
      <c r="AB733" s="213"/>
      <c r="AC733" s="213"/>
      <c r="AD733" s="213"/>
      <c r="AE733" s="213"/>
      <c r="AF733" s="213"/>
      <c r="AG733" s="213" t="s">
        <v>157</v>
      </c>
      <c r="AH733" s="213">
        <v>0</v>
      </c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outlineLevel="1" x14ac:dyDescent="0.2">
      <c r="A734" s="220"/>
      <c r="B734" s="221"/>
      <c r="C734" s="256" t="s">
        <v>213</v>
      </c>
      <c r="D734" s="223"/>
      <c r="E734" s="224">
        <v>1.4</v>
      </c>
      <c r="F734" s="222"/>
      <c r="G734" s="222"/>
      <c r="H734" s="222"/>
      <c r="I734" s="222"/>
      <c r="J734" s="222"/>
      <c r="K734" s="222"/>
      <c r="L734" s="222"/>
      <c r="M734" s="222"/>
      <c r="N734" s="222"/>
      <c r="O734" s="222"/>
      <c r="P734" s="222"/>
      <c r="Q734" s="222"/>
      <c r="R734" s="222"/>
      <c r="S734" s="222"/>
      <c r="T734" s="222"/>
      <c r="U734" s="222"/>
      <c r="V734" s="222"/>
      <c r="W734" s="222"/>
      <c r="X734" s="222"/>
      <c r="Y734" s="213"/>
      <c r="Z734" s="213"/>
      <c r="AA734" s="213"/>
      <c r="AB734" s="213"/>
      <c r="AC734" s="213"/>
      <c r="AD734" s="213"/>
      <c r="AE734" s="213"/>
      <c r="AF734" s="213"/>
      <c r="AG734" s="213" t="s">
        <v>157</v>
      </c>
      <c r="AH734" s="213">
        <v>0</v>
      </c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20"/>
      <c r="B735" s="221"/>
      <c r="C735" s="256" t="s">
        <v>174</v>
      </c>
      <c r="D735" s="223"/>
      <c r="E735" s="224"/>
      <c r="F735" s="222"/>
      <c r="G735" s="222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3"/>
      <c r="Z735" s="213"/>
      <c r="AA735" s="213"/>
      <c r="AB735" s="213"/>
      <c r="AC735" s="213"/>
      <c r="AD735" s="213"/>
      <c r="AE735" s="213"/>
      <c r="AF735" s="213"/>
      <c r="AG735" s="213" t="s">
        <v>157</v>
      </c>
      <c r="AH735" s="213">
        <v>0</v>
      </c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1" x14ac:dyDescent="0.2">
      <c r="A736" s="220"/>
      <c r="B736" s="221"/>
      <c r="C736" s="256" t="s">
        <v>214</v>
      </c>
      <c r="D736" s="223"/>
      <c r="E736" s="224">
        <v>6</v>
      </c>
      <c r="F736" s="222"/>
      <c r="G736" s="222"/>
      <c r="H736" s="222"/>
      <c r="I736" s="222"/>
      <c r="J736" s="222"/>
      <c r="K736" s="222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13"/>
      <c r="Z736" s="213"/>
      <c r="AA736" s="213"/>
      <c r="AB736" s="213"/>
      <c r="AC736" s="213"/>
      <c r="AD736" s="213"/>
      <c r="AE736" s="213"/>
      <c r="AF736" s="213"/>
      <c r="AG736" s="213" t="s">
        <v>157</v>
      </c>
      <c r="AH736" s="213">
        <v>0</v>
      </c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outlineLevel="1" x14ac:dyDescent="0.2">
      <c r="A737" s="220"/>
      <c r="B737" s="221"/>
      <c r="C737" s="256" t="s">
        <v>396</v>
      </c>
      <c r="D737" s="223"/>
      <c r="E737" s="224"/>
      <c r="F737" s="222"/>
      <c r="G737" s="222"/>
      <c r="H737" s="222"/>
      <c r="I737" s="222"/>
      <c r="J737" s="222"/>
      <c r="K737" s="222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13"/>
      <c r="Z737" s="213"/>
      <c r="AA737" s="213"/>
      <c r="AB737" s="213"/>
      <c r="AC737" s="213"/>
      <c r="AD737" s="213"/>
      <c r="AE737" s="213"/>
      <c r="AF737" s="213"/>
      <c r="AG737" s="213" t="s">
        <v>157</v>
      </c>
      <c r="AH737" s="213">
        <v>0</v>
      </c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20"/>
      <c r="B738" s="221"/>
      <c r="C738" s="256" t="s">
        <v>294</v>
      </c>
      <c r="D738" s="223"/>
      <c r="E738" s="224"/>
      <c r="F738" s="222"/>
      <c r="G738" s="222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3"/>
      <c r="Z738" s="213"/>
      <c r="AA738" s="213"/>
      <c r="AB738" s="213"/>
      <c r="AC738" s="213"/>
      <c r="AD738" s="213"/>
      <c r="AE738" s="213"/>
      <c r="AF738" s="213"/>
      <c r="AG738" s="213" t="s">
        <v>157</v>
      </c>
      <c r="AH738" s="213">
        <v>0</v>
      </c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20"/>
      <c r="B739" s="221"/>
      <c r="C739" s="256" t="s">
        <v>295</v>
      </c>
      <c r="D739" s="223"/>
      <c r="E739" s="224">
        <v>3.8</v>
      </c>
      <c r="F739" s="222"/>
      <c r="G739" s="222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3"/>
      <c r="Z739" s="213"/>
      <c r="AA739" s="213"/>
      <c r="AB739" s="213"/>
      <c r="AC739" s="213"/>
      <c r="AD739" s="213"/>
      <c r="AE739" s="213"/>
      <c r="AF739" s="213"/>
      <c r="AG739" s="213" t="s">
        <v>157</v>
      </c>
      <c r="AH739" s="213">
        <v>0</v>
      </c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outlineLevel="1" x14ac:dyDescent="0.2">
      <c r="A740" s="220"/>
      <c r="B740" s="221"/>
      <c r="C740" s="256" t="s">
        <v>296</v>
      </c>
      <c r="D740" s="223"/>
      <c r="E740" s="224"/>
      <c r="F740" s="222"/>
      <c r="G740" s="222"/>
      <c r="H740" s="222"/>
      <c r="I740" s="222"/>
      <c r="J740" s="222"/>
      <c r="K740" s="222"/>
      <c r="L740" s="222"/>
      <c r="M740" s="222"/>
      <c r="N740" s="222"/>
      <c r="O740" s="222"/>
      <c r="P740" s="222"/>
      <c r="Q740" s="222"/>
      <c r="R740" s="222"/>
      <c r="S740" s="222"/>
      <c r="T740" s="222"/>
      <c r="U740" s="222"/>
      <c r="V740" s="222"/>
      <c r="W740" s="222"/>
      <c r="X740" s="222"/>
      <c r="Y740" s="213"/>
      <c r="Z740" s="213"/>
      <c r="AA740" s="213"/>
      <c r="AB740" s="213"/>
      <c r="AC740" s="213"/>
      <c r="AD740" s="213"/>
      <c r="AE740" s="213"/>
      <c r="AF740" s="213"/>
      <c r="AG740" s="213" t="s">
        <v>157</v>
      </c>
      <c r="AH740" s="213">
        <v>0</v>
      </c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1" x14ac:dyDescent="0.2">
      <c r="A741" s="220"/>
      <c r="B741" s="221"/>
      <c r="C741" s="256" t="s">
        <v>297</v>
      </c>
      <c r="D741" s="223"/>
      <c r="E741" s="224">
        <v>2.4</v>
      </c>
      <c r="F741" s="222"/>
      <c r="G741" s="222"/>
      <c r="H741" s="222"/>
      <c r="I741" s="222"/>
      <c r="J741" s="222"/>
      <c r="K741" s="222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13"/>
      <c r="Z741" s="213"/>
      <c r="AA741" s="213"/>
      <c r="AB741" s="213"/>
      <c r="AC741" s="213"/>
      <c r="AD741" s="213"/>
      <c r="AE741" s="213"/>
      <c r="AF741" s="213"/>
      <c r="AG741" s="213" t="s">
        <v>157</v>
      </c>
      <c r="AH741" s="213">
        <v>0</v>
      </c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1" x14ac:dyDescent="0.2">
      <c r="A742" s="234">
        <v>110</v>
      </c>
      <c r="B742" s="235" t="s">
        <v>610</v>
      </c>
      <c r="C742" s="254" t="s">
        <v>611</v>
      </c>
      <c r="D742" s="236" t="s">
        <v>281</v>
      </c>
      <c r="E742" s="237">
        <v>20.866</v>
      </c>
      <c r="F742" s="238"/>
      <c r="G742" s="239">
        <f>ROUND(E742*F742,2)</f>
        <v>0</v>
      </c>
      <c r="H742" s="238"/>
      <c r="I742" s="239">
        <f>ROUND(E742*H742,2)</f>
        <v>0</v>
      </c>
      <c r="J742" s="238"/>
      <c r="K742" s="239">
        <f>ROUND(E742*J742,2)</f>
        <v>0</v>
      </c>
      <c r="L742" s="239">
        <v>15</v>
      </c>
      <c r="M742" s="239">
        <f>G742*(1+L742/100)</f>
        <v>0</v>
      </c>
      <c r="N742" s="239">
        <v>4.0000000000000003E-5</v>
      </c>
      <c r="O742" s="239">
        <f>ROUND(E742*N742,2)</f>
        <v>0</v>
      </c>
      <c r="P742" s="239">
        <v>0</v>
      </c>
      <c r="Q742" s="239">
        <f>ROUND(E742*P742,2)</f>
        <v>0</v>
      </c>
      <c r="R742" s="239" t="s">
        <v>605</v>
      </c>
      <c r="S742" s="239" t="s">
        <v>151</v>
      </c>
      <c r="T742" s="240" t="s">
        <v>151</v>
      </c>
      <c r="U742" s="222">
        <v>7.0000000000000007E-2</v>
      </c>
      <c r="V742" s="222">
        <f>ROUND(E742*U742,2)</f>
        <v>1.46</v>
      </c>
      <c r="W742" s="222"/>
      <c r="X742" s="222" t="s">
        <v>152</v>
      </c>
      <c r="Y742" s="213"/>
      <c r="Z742" s="213"/>
      <c r="AA742" s="213"/>
      <c r="AB742" s="213"/>
      <c r="AC742" s="213"/>
      <c r="AD742" s="213"/>
      <c r="AE742" s="213"/>
      <c r="AF742" s="213"/>
      <c r="AG742" s="213" t="s">
        <v>153</v>
      </c>
      <c r="AH742" s="213"/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1" x14ac:dyDescent="0.2">
      <c r="A743" s="220"/>
      <c r="B743" s="221"/>
      <c r="C743" s="257" t="s">
        <v>612</v>
      </c>
      <c r="D743" s="243"/>
      <c r="E743" s="243"/>
      <c r="F743" s="243"/>
      <c r="G743" s="243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3"/>
      <c r="Z743" s="213"/>
      <c r="AA743" s="213"/>
      <c r="AB743" s="213"/>
      <c r="AC743" s="213"/>
      <c r="AD743" s="213"/>
      <c r="AE743" s="213"/>
      <c r="AF743" s="213"/>
      <c r="AG743" s="213" t="s">
        <v>181</v>
      </c>
      <c r="AH743" s="213"/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1" x14ac:dyDescent="0.2">
      <c r="A744" s="220"/>
      <c r="B744" s="221"/>
      <c r="C744" s="256" t="s">
        <v>395</v>
      </c>
      <c r="D744" s="223"/>
      <c r="E744" s="224"/>
      <c r="F744" s="222"/>
      <c r="G744" s="222"/>
      <c r="H744" s="222"/>
      <c r="I744" s="222"/>
      <c r="J744" s="222"/>
      <c r="K744" s="222"/>
      <c r="L744" s="222"/>
      <c r="M744" s="222"/>
      <c r="N744" s="222"/>
      <c r="O744" s="222"/>
      <c r="P744" s="222"/>
      <c r="Q744" s="222"/>
      <c r="R744" s="222"/>
      <c r="S744" s="222"/>
      <c r="T744" s="222"/>
      <c r="U744" s="222"/>
      <c r="V744" s="222"/>
      <c r="W744" s="222"/>
      <c r="X744" s="222"/>
      <c r="Y744" s="213"/>
      <c r="Z744" s="213"/>
      <c r="AA744" s="213"/>
      <c r="AB744" s="213"/>
      <c r="AC744" s="213"/>
      <c r="AD744" s="213"/>
      <c r="AE744" s="213"/>
      <c r="AF744" s="213"/>
      <c r="AG744" s="213" t="s">
        <v>157</v>
      </c>
      <c r="AH744" s="213">
        <v>0</v>
      </c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">
      <c r="A745" s="220"/>
      <c r="B745" s="221"/>
      <c r="C745" s="256" t="s">
        <v>186</v>
      </c>
      <c r="D745" s="223"/>
      <c r="E745" s="224"/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3"/>
      <c r="Z745" s="213"/>
      <c r="AA745" s="213"/>
      <c r="AB745" s="213"/>
      <c r="AC745" s="213"/>
      <c r="AD745" s="213"/>
      <c r="AE745" s="213"/>
      <c r="AF745" s="213"/>
      <c r="AG745" s="213" t="s">
        <v>157</v>
      </c>
      <c r="AH745" s="213">
        <v>0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">
      <c r="A746" s="220"/>
      <c r="B746" s="221"/>
      <c r="C746" s="256" t="s">
        <v>326</v>
      </c>
      <c r="D746" s="223"/>
      <c r="E746" s="224">
        <v>2.58</v>
      </c>
      <c r="F746" s="222"/>
      <c r="G746" s="222"/>
      <c r="H746" s="222"/>
      <c r="I746" s="222"/>
      <c r="J746" s="222"/>
      <c r="K746" s="222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13"/>
      <c r="Z746" s="213"/>
      <c r="AA746" s="213"/>
      <c r="AB746" s="213"/>
      <c r="AC746" s="213"/>
      <c r="AD746" s="213"/>
      <c r="AE746" s="213"/>
      <c r="AF746" s="213"/>
      <c r="AG746" s="213" t="s">
        <v>157</v>
      </c>
      <c r="AH746" s="213">
        <v>0</v>
      </c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1" x14ac:dyDescent="0.2">
      <c r="A747" s="220"/>
      <c r="B747" s="221"/>
      <c r="C747" s="256" t="s">
        <v>327</v>
      </c>
      <c r="D747" s="223"/>
      <c r="E747" s="224">
        <v>2.032</v>
      </c>
      <c r="F747" s="222"/>
      <c r="G747" s="222"/>
      <c r="H747" s="222"/>
      <c r="I747" s="222"/>
      <c r="J747" s="222"/>
      <c r="K747" s="222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13"/>
      <c r="Z747" s="213"/>
      <c r="AA747" s="213"/>
      <c r="AB747" s="213"/>
      <c r="AC747" s="213"/>
      <c r="AD747" s="213"/>
      <c r="AE747" s="213"/>
      <c r="AF747" s="213"/>
      <c r="AG747" s="213" t="s">
        <v>157</v>
      </c>
      <c r="AH747" s="213">
        <v>0</v>
      </c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1" x14ac:dyDescent="0.2">
      <c r="A748" s="220"/>
      <c r="B748" s="221"/>
      <c r="C748" s="256" t="s">
        <v>169</v>
      </c>
      <c r="D748" s="223"/>
      <c r="E748" s="224"/>
      <c r="F748" s="222"/>
      <c r="G748" s="222"/>
      <c r="H748" s="222"/>
      <c r="I748" s="222"/>
      <c r="J748" s="222"/>
      <c r="K748" s="222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13"/>
      <c r="Z748" s="213"/>
      <c r="AA748" s="213"/>
      <c r="AB748" s="213"/>
      <c r="AC748" s="213"/>
      <c r="AD748" s="213"/>
      <c r="AE748" s="213"/>
      <c r="AF748" s="213"/>
      <c r="AG748" s="213" t="s">
        <v>157</v>
      </c>
      <c r="AH748" s="213">
        <v>0</v>
      </c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">
      <c r="A749" s="220"/>
      <c r="B749" s="221"/>
      <c r="C749" s="256" t="s">
        <v>328</v>
      </c>
      <c r="D749" s="223"/>
      <c r="E749" s="224">
        <v>-0.6</v>
      </c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3"/>
      <c r="Z749" s="213"/>
      <c r="AA749" s="213"/>
      <c r="AB749" s="213"/>
      <c r="AC749" s="213"/>
      <c r="AD749" s="213"/>
      <c r="AE749" s="213"/>
      <c r="AF749" s="213"/>
      <c r="AG749" s="213" t="s">
        <v>157</v>
      </c>
      <c r="AH749" s="213">
        <v>0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outlineLevel="1" x14ac:dyDescent="0.2">
      <c r="A750" s="220"/>
      <c r="B750" s="221"/>
      <c r="C750" s="256" t="s">
        <v>174</v>
      </c>
      <c r="D750" s="223"/>
      <c r="E750" s="224"/>
      <c r="F750" s="222"/>
      <c r="G750" s="222"/>
      <c r="H750" s="222"/>
      <c r="I750" s="222"/>
      <c r="J750" s="222"/>
      <c r="K750" s="222"/>
      <c r="L750" s="222"/>
      <c r="M750" s="222"/>
      <c r="N750" s="222"/>
      <c r="O750" s="222"/>
      <c r="P750" s="222"/>
      <c r="Q750" s="222"/>
      <c r="R750" s="222"/>
      <c r="S750" s="222"/>
      <c r="T750" s="222"/>
      <c r="U750" s="222"/>
      <c r="V750" s="222"/>
      <c r="W750" s="222"/>
      <c r="X750" s="222"/>
      <c r="Y750" s="213"/>
      <c r="Z750" s="213"/>
      <c r="AA750" s="213"/>
      <c r="AB750" s="213"/>
      <c r="AC750" s="213"/>
      <c r="AD750" s="213"/>
      <c r="AE750" s="213"/>
      <c r="AF750" s="213"/>
      <c r="AG750" s="213" t="s">
        <v>157</v>
      </c>
      <c r="AH750" s="213">
        <v>0</v>
      </c>
      <c r="AI750" s="213"/>
      <c r="AJ750" s="213"/>
      <c r="AK750" s="213"/>
      <c r="AL750" s="213"/>
      <c r="AM750" s="213"/>
      <c r="AN750" s="213"/>
      <c r="AO750" s="213"/>
      <c r="AP750" s="213"/>
      <c r="AQ750" s="213"/>
      <c r="AR750" s="213"/>
      <c r="AS750" s="213"/>
      <c r="AT750" s="213"/>
      <c r="AU750" s="213"/>
      <c r="AV750" s="213"/>
      <c r="AW750" s="213"/>
      <c r="AX750" s="213"/>
      <c r="AY750" s="213"/>
      <c r="AZ750" s="213"/>
      <c r="BA750" s="213"/>
      <c r="BB750" s="213"/>
      <c r="BC750" s="213"/>
      <c r="BD750" s="213"/>
      <c r="BE750" s="213"/>
      <c r="BF750" s="213"/>
      <c r="BG750" s="213"/>
      <c r="BH750" s="213"/>
    </row>
    <row r="751" spans="1:60" outlineLevel="1" x14ac:dyDescent="0.2">
      <c r="A751" s="220"/>
      <c r="B751" s="221"/>
      <c r="C751" s="256" t="s">
        <v>399</v>
      </c>
      <c r="D751" s="223"/>
      <c r="E751" s="224">
        <v>6</v>
      </c>
      <c r="F751" s="222"/>
      <c r="G751" s="222"/>
      <c r="H751" s="222"/>
      <c r="I751" s="222"/>
      <c r="J751" s="222"/>
      <c r="K751" s="222"/>
      <c r="L751" s="222"/>
      <c r="M751" s="222"/>
      <c r="N751" s="222"/>
      <c r="O751" s="222"/>
      <c r="P751" s="222"/>
      <c r="Q751" s="222"/>
      <c r="R751" s="222"/>
      <c r="S751" s="222"/>
      <c r="T751" s="222"/>
      <c r="U751" s="222"/>
      <c r="V751" s="222"/>
      <c r="W751" s="222"/>
      <c r="X751" s="222"/>
      <c r="Y751" s="213"/>
      <c r="Z751" s="213"/>
      <c r="AA751" s="213"/>
      <c r="AB751" s="213"/>
      <c r="AC751" s="213"/>
      <c r="AD751" s="213"/>
      <c r="AE751" s="213"/>
      <c r="AF751" s="213"/>
      <c r="AG751" s="213" t="s">
        <v>157</v>
      </c>
      <c r="AH751" s="213">
        <v>0</v>
      </c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outlineLevel="1" x14ac:dyDescent="0.2">
      <c r="A752" s="220"/>
      <c r="B752" s="221"/>
      <c r="C752" s="256" t="s">
        <v>400</v>
      </c>
      <c r="D752" s="223"/>
      <c r="E752" s="224">
        <v>4.0019999999999998</v>
      </c>
      <c r="F752" s="222"/>
      <c r="G752" s="222"/>
      <c r="H752" s="222"/>
      <c r="I752" s="222"/>
      <c r="J752" s="222"/>
      <c r="K752" s="222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13"/>
      <c r="Z752" s="213"/>
      <c r="AA752" s="213"/>
      <c r="AB752" s="213"/>
      <c r="AC752" s="213"/>
      <c r="AD752" s="213"/>
      <c r="AE752" s="213"/>
      <c r="AF752" s="213"/>
      <c r="AG752" s="213" t="s">
        <v>157</v>
      </c>
      <c r="AH752" s="213">
        <v>0</v>
      </c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1" x14ac:dyDescent="0.2">
      <c r="A753" s="220"/>
      <c r="B753" s="221"/>
      <c r="C753" s="256" t="s">
        <v>169</v>
      </c>
      <c r="D753" s="223"/>
      <c r="E753" s="224"/>
      <c r="F753" s="222"/>
      <c r="G753" s="222"/>
      <c r="H753" s="222"/>
      <c r="I753" s="222"/>
      <c r="J753" s="222"/>
      <c r="K753" s="222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13"/>
      <c r="Z753" s="213"/>
      <c r="AA753" s="213"/>
      <c r="AB753" s="213"/>
      <c r="AC753" s="213"/>
      <c r="AD753" s="213"/>
      <c r="AE753" s="213"/>
      <c r="AF753" s="213"/>
      <c r="AG753" s="213" t="s">
        <v>157</v>
      </c>
      <c r="AH753" s="213">
        <v>0</v>
      </c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1" x14ac:dyDescent="0.2">
      <c r="A754" s="220"/>
      <c r="B754" s="221"/>
      <c r="C754" s="256" t="s">
        <v>401</v>
      </c>
      <c r="D754" s="223"/>
      <c r="E754" s="224">
        <v>-0.8</v>
      </c>
      <c r="F754" s="222"/>
      <c r="G754" s="222"/>
      <c r="H754" s="222"/>
      <c r="I754" s="222"/>
      <c r="J754" s="222"/>
      <c r="K754" s="222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13"/>
      <c r="Z754" s="213"/>
      <c r="AA754" s="213"/>
      <c r="AB754" s="213"/>
      <c r="AC754" s="213"/>
      <c r="AD754" s="213"/>
      <c r="AE754" s="213"/>
      <c r="AF754" s="213"/>
      <c r="AG754" s="213" t="s">
        <v>157</v>
      </c>
      <c r="AH754" s="213">
        <v>0</v>
      </c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outlineLevel="1" x14ac:dyDescent="0.2">
      <c r="A755" s="220"/>
      <c r="B755" s="221"/>
      <c r="C755" s="256" t="s">
        <v>396</v>
      </c>
      <c r="D755" s="223"/>
      <c r="E755" s="224"/>
      <c r="F755" s="222"/>
      <c r="G755" s="222"/>
      <c r="H755" s="222"/>
      <c r="I755" s="222"/>
      <c r="J755" s="222"/>
      <c r="K755" s="222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13"/>
      <c r="Z755" s="213"/>
      <c r="AA755" s="213"/>
      <c r="AB755" s="213"/>
      <c r="AC755" s="213"/>
      <c r="AD755" s="213"/>
      <c r="AE755" s="213"/>
      <c r="AF755" s="213"/>
      <c r="AG755" s="213" t="s">
        <v>157</v>
      </c>
      <c r="AH755" s="213">
        <v>0</v>
      </c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outlineLevel="1" x14ac:dyDescent="0.2">
      <c r="A756" s="220"/>
      <c r="B756" s="221"/>
      <c r="C756" s="256" t="s">
        <v>294</v>
      </c>
      <c r="D756" s="223"/>
      <c r="E756" s="224"/>
      <c r="F756" s="222"/>
      <c r="G756" s="222"/>
      <c r="H756" s="222"/>
      <c r="I756" s="222"/>
      <c r="J756" s="222"/>
      <c r="K756" s="222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13"/>
      <c r="Z756" s="213"/>
      <c r="AA756" s="213"/>
      <c r="AB756" s="213"/>
      <c r="AC756" s="213"/>
      <c r="AD756" s="213"/>
      <c r="AE756" s="213"/>
      <c r="AF756" s="213"/>
      <c r="AG756" s="213" t="s">
        <v>157</v>
      </c>
      <c r="AH756" s="213">
        <v>0</v>
      </c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outlineLevel="1" x14ac:dyDescent="0.2">
      <c r="A757" s="220"/>
      <c r="B757" s="221"/>
      <c r="C757" s="256" t="s">
        <v>334</v>
      </c>
      <c r="D757" s="223"/>
      <c r="E757" s="224">
        <v>1.171</v>
      </c>
      <c r="F757" s="222"/>
      <c r="G757" s="222"/>
      <c r="H757" s="222"/>
      <c r="I757" s="222"/>
      <c r="J757" s="222"/>
      <c r="K757" s="222"/>
      <c r="L757" s="222"/>
      <c r="M757" s="222"/>
      <c r="N757" s="222"/>
      <c r="O757" s="222"/>
      <c r="P757" s="222"/>
      <c r="Q757" s="222"/>
      <c r="R757" s="222"/>
      <c r="S757" s="222"/>
      <c r="T757" s="222"/>
      <c r="U757" s="222"/>
      <c r="V757" s="222"/>
      <c r="W757" s="222"/>
      <c r="X757" s="222"/>
      <c r="Y757" s="213"/>
      <c r="Z757" s="213"/>
      <c r="AA757" s="213"/>
      <c r="AB757" s="213"/>
      <c r="AC757" s="213"/>
      <c r="AD757" s="213"/>
      <c r="AE757" s="213"/>
      <c r="AF757" s="213"/>
      <c r="AG757" s="213" t="s">
        <v>157</v>
      </c>
      <c r="AH757" s="213">
        <v>0</v>
      </c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outlineLevel="1" x14ac:dyDescent="0.2">
      <c r="A758" s="220"/>
      <c r="B758" s="221"/>
      <c r="C758" s="256" t="s">
        <v>333</v>
      </c>
      <c r="D758" s="223"/>
      <c r="E758" s="224">
        <v>2.2250000000000001</v>
      </c>
      <c r="F758" s="222"/>
      <c r="G758" s="222"/>
      <c r="H758" s="222"/>
      <c r="I758" s="222"/>
      <c r="J758" s="222"/>
      <c r="K758" s="222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13"/>
      <c r="Z758" s="213"/>
      <c r="AA758" s="213"/>
      <c r="AB758" s="213"/>
      <c r="AC758" s="213"/>
      <c r="AD758" s="213"/>
      <c r="AE758" s="213"/>
      <c r="AF758" s="213"/>
      <c r="AG758" s="213" t="s">
        <v>157</v>
      </c>
      <c r="AH758" s="213">
        <v>0</v>
      </c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outlineLevel="1" x14ac:dyDescent="0.2">
      <c r="A759" s="220"/>
      <c r="B759" s="221"/>
      <c r="C759" s="256" t="s">
        <v>296</v>
      </c>
      <c r="D759" s="223"/>
      <c r="E759" s="224"/>
      <c r="F759" s="222"/>
      <c r="G759" s="222"/>
      <c r="H759" s="222"/>
      <c r="I759" s="222"/>
      <c r="J759" s="222"/>
      <c r="K759" s="222"/>
      <c r="L759" s="222"/>
      <c r="M759" s="222"/>
      <c r="N759" s="222"/>
      <c r="O759" s="222"/>
      <c r="P759" s="222"/>
      <c r="Q759" s="222"/>
      <c r="R759" s="222"/>
      <c r="S759" s="222"/>
      <c r="T759" s="222"/>
      <c r="U759" s="222"/>
      <c r="V759" s="222"/>
      <c r="W759" s="222"/>
      <c r="X759" s="222"/>
      <c r="Y759" s="213"/>
      <c r="Z759" s="213"/>
      <c r="AA759" s="213"/>
      <c r="AB759" s="213"/>
      <c r="AC759" s="213"/>
      <c r="AD759" s="213"/>
      <c r="AE759" s="213"/>
      <c r="AF759" s="213"/>
      <c r="AG759" s="213" t="s">
        <v>157</v>
      </c>
      <c r="AH759" s="213">
        <v>0</v>
      </c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outlineLevel="1" x14ac:dyDescent="0.2">
      <c r="A760" s="220"/>
      <c r="B760" s="221"/>
      <c r="C760" s="256" t="s">
        <v>331</v>
      </c>
      <c r="D760" s="223"/>
      <c r="E760" s="224">
        <v>2.8279999999999998</v>
      </c>
      <c r="F760" s="222"/>
      <c r="G760" s="222"/>
      <c r="H760" s="222"/>
      <c r="I760" s="222"/>
      <c r="J760" s="222"/>
      <c r="K760" s="222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13"/>
      <c r="Z760" s="213"/>
      <c r="AA760" s="213"/>
      <c r="AB760" s="213"/>
      <c r="AC760" s="213"/>
      <c r="AD760" s="213"/>
      <c r="AE760" s="213"/>
      <c r="AF760" s="213"/>
      <c r="AG760" s="213" t="s">
        <v>157</v>
      </c>
      <c r="AH760" s="213">
        <v>0</v>
      </c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 x14ac:dyDescent="0.2">
      <c r="A761" s="220"/>
      <c r="B761" s="221"/>
      <c r="C761" s="256" t="s">
        <v>330</v>
      </c>
      <c r="D761" s="223"/>
      <c r="E761" s="224">
        <v>1.4279999999999999</v>
      </c>
      <c r="F761" s="222"/>
      <c r="G761" s="222"/>
      <c r="H761" s="222"/>
      <c r="I761" s="222"/>
      <c r="J761" s="222"/>
      <c r="K761" s="222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13"/>
      <c r="Z761" s="213"/>
      <c r="AA761" s="213"/>
      <c r="AB761" s="213"/>
      <c r="AC761" s="213"/>
      <c r="AD761" s="213"/>
      <c r="AE761" s="213"/>
      <c r="AF761" s="213"/>
      <c r="AG761" s="213" t="s">
        <v>157</v>
      </c>
      <c r="AH761" s="213">
        <v>0</v>
      </c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outlineLevel="1" x14ac:dyDescent="0.2">
      <c r="A762" s="234">
        <v>111</v>
      </c>
      <c r="B762" s="235" t="s">
        <v>613</v>
      </c>
      <c r="C762" s="254" t="s">
        <v>614</v>
      </c>
      <c r="D762" s="236" t="s">
        <v>164</v>
      </c>
      <c r="E762" s="237">
        <v>13.6</v>
      </c>
      <c r="F762" s="238"/>
      <c r="G762" s="239">
        <f>ROUND(E762*F762,2)</f>
        <v>0</v>
      </c>
      <c r="H762" s="238"/>
      <c r="I762" s="239">
        <f>ROUND(E762*H762,2)</f>
        <v>0</v>
      </c>
      <c r="J762" s="238"/>
      <c r="K762" s="239">
        <f>ROUND(E762*J762,2)</f>
        <v>0</v>
      </c>
      <c r="L762" s="239">
        <v>15</v>
      </c>
      <c r="M762" s="239">
        <f>G762*(1+L762/100)</f>
        <v>0</v>
      </c>
      <c r="N762" s="239">
        <v>1.1999999999999999E-3</v>
      </c>
      <c r="O762" s="239">
        <f>ROUND(E762*N762,2)</f>
        <v>0.02</v>
      </c>
      <c r="P762" s="239">
        <v>0</v>
      </c>
      <c r="Q762" s="239">
        <f>ROUND(E762*P762,2)</f>
        <v>0</v>
      </c>
      <c r="R762" s="239" t="s">
        <v>605</v>
      </c>
      <c r="S762" s="239" t="s">
        <v>151</v>
      </c>
      <c r="T762" s="240" t="s">
        <v>151</v>
      </c>
      <c r="U762" s="222">
        <v>0</v>
      </c>
      <c r="V762" s="222">
        <f>ROUND(E762*U762,2)</f>
        <v>0</v>
      </c>
      <c r="W762" s="222"/>
      <c r="X762" s="222" t="s">
        <v>152</v>
      </c>
      <c r="Y762" s="213"/>
      <c r="Z762" s="213"/>
      <c r="AA762" s="213"/>
      <c r="AB762" s="213"/>
      <c r="AC762" s="213"/>
      <c r="AD762" s="213"/>
      <c r="AE762" s="213"/>
      <c r="AF762" s="213"/>
      <c r="AG762" s="213" t="s">
        <v>153</v>
      </c>
      <c r="AH762" s="213"/>
      <c r="AI762" s="213"/>
      <c r="AJ762" s="213"/>
      <c r="AK762" s="213"/>
      <c r="AL762" s="213"/>
      <c r="AM762" s="213"/>
      <c r="AN762" s="213"/>
      <c r="AO762" s="213"/>
      <c r="AP762" s="213"/>
      <c r="AQ762" s="213"/>
      <c r="AR762" s="213"/>
      <c r="AS762" s="213"/>
      <c r="AT762" s="213"/>
      <c r="AU762" s="213"/>
      <c r="AV762" s="213"/>
      <c r="AW762" s="213"/>
      <c r="AX762" s="213"/>
      <c r="AY762" s="213"/>
      <c r="AZ762" s="213"/>
      <c r="BA762" s="213"/>
      <c r="BB762" s="213"/>
      <c r="BC762" s="213"/>
      <c r="BD762" s="213"/>
      <c r="BE762" s="213"/>
      <c r="BF762" s="213"/>
      <c r="BG762" s="213"/>
      <c r="BH762" s="213"/>
    </row>
    <row r="763" spans="1:60" outlineLevel="1" x14ac:dyDescent="0.2">
      <c r="A763" s="220"/>
      <c r="B763" s="221"/>
      <c r="C763" s="256" t="s">
        <v>395</v>
      </c>
      <c r="D763" s="223"/>
      <c r="E763" s="224"/>
      <c r="F763" s="222"/>
      <c r="G763" s="222"/>
      <c r="H763" s="222"/>
      <c r="I763" s="222"/>
      <c r="J763" s="222"/>
      <c r="K763" s="222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13"/>
      <c r="Z763" s="213"/>
      <c r="AA763" s="213"/>
      <c r="AB763" s="213"/>
      <c r="AC763" s="213"/>
      <c r="AD763" s="213"/>
      <c r="AE763" s="213"/>
      <c r="AF763" s="213"/>
      <c r="AG763" s="213" t="s">
        <v>157</v>
      </c>
      <c r="AH763" s="213">
        <v>0</v>
      </c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outlineLevel="1" x14ac:dyDescent="0.2">
      <c r="A764" s="220"/>
      <c r="B764" s="221"/>
      <c r="C764" s="256" t="s">
        <v>186</v>
      </c>
      <c r="D764" s="223"/>
      <c r="E764" s="224"/>
      <c r="F764" s="222"/>
      <c r="G764" s="222"/>
      <c r="H764" s="222"/>
      <c r="I764" s="222"/>
      <c r="J764" s="222"/>
      <c r="K764" s="222"/>
      <c r="L764" s="222"/>
      <c r="M764" s="222"/>
      <c r="N764" s="222"/>
      <c r="O764" s="222"/>
      <c r="P764" s="222"/>
      <c r="Q764" s="222"/>
      <c r="R764" s="222"/>
      <c r="S764" s="222"/>
      <c r="T764" s="222"/>
      <c r="U764" s="222"/>
      <c r="V764" s="222"/>
      <c r="W764" s="222"/>
      <c r="X764" s="222"/>
      <c r="Y764" s="213"/>
      <c r="Z764" s="213"/>
      <c r="AA764" s="213"/>
      <c r="AB764" s="213"/>
      <c r="AC764" s="213"/>
      <c r="AD764" s="213"/>
      <c r="AE764" s="213"/>
      <c r="AF764" s="213"/>
      <c r="AG764" s="213" t="s">
        <v>157</v>
      </c>
      <c r="AH764" s="213">
        <v>0</v>
      </c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 x14ac:dyDescent="0.2">
      <c r="A765" s="220"/>
      <c r="B765" s="221"/>
      <c r="C765" s="256" t="s">
        <v>213</v>
      </c>
      <c r="D765" s="223"/>
      <c r="E765" s="224">
        <v>1.4</v>
      </c>
      <c r="F765" s="222"/>
      <c r="G765" s="222"/>
      <c r="H765" s="222"/>
      <c r="I765" s="222"/>
      <c r="J765" s="222"/>
      <c r="K765" s="222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13"/>
      <c r="Z765" s="213"/>
      <c r="AA765" s="213"/>
      <c r="AB765" s="213"/>
      <c r="AC765" s="213"/>
      <c r="AD765" s="213"/>
      <c r="AE765" s="213"/>
      <c r="AF765" s="213"/>
      <c r="AG765" s="213" t="s">
        <v>157</v>
      </c>
      <c r="AH765" s="213">
        <v>0</v>
      </c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outlineLevel="1" x14ac:dyDescent="0.2">
      <c r="A766" s="220"/>
      <c r="B766" s="221"/>
      <c r="C766" s="256" t="s">
        <v>174</v>
      </c>
      <c r="D766" s="223"/>
      <c r="E766" s="224"/>
      <c r="F766" s="222"/>
      <c r="G766" s="222"/>
      <c r="H766" s="222"/>
      <c r="I766" s="222"/>
      <c r="J766" s="222"/>
      <c r="K766" s="222"/>
      <c r="L766" s="222"/>
      <c r="M766" s="222"/>
      <c r="N766" s="222"/>
      <c r="O766" s="222"/>
      <c r="P766" s="222"/>
      <c r="Q766" s="222"/>
      <c r="R766" s="222"/>
      <c r="S766" s="222"/>
      <c r="T766" s="222"/>
      <c r="U766" s="222"/>
      <c r="V766" s="222"/>
      <c r="W766" s="222"/>
      <c r="X766" s="222"/>
      <c r="Y766" s="213"/>
      <c r="Z766" s="213"/>
      <c r="AA766" s="213"/>
      <c r="AB766" s="213"/>
      <c r="AC766" s="213"/>
      <c r="AD766" s="213"/>
      <c r="AE766" s="213"/>
      <c r="AF766" s="213"/>
      <c r="AG766" s="213" t="s">
        <v>157</v>
      </c>
      <c r="AH766" s="213">
        <v>0</v>
      </c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 x14ac:dyDescent="0.2">
      <c r="A767" s="220"/>
      <c r="B767" s="221"/>
      <c r="C767" s="256" t="s">
        <v>214</v>
      </c>
      <c r="D767" s="223"/>
      <c r="E767" s="224">
        <v>6</v>
      </c>
      <c r="F767" s="222"/>
      <c r="G767" s="222"/>
      <c r="H767" s="222"/>
      <c r="I767" s="222"/>
      <c r="J767" s="222"/>
      <c r="K767" s="222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13"/>
      <c r="Z767" s="213"/>
      <c r="AA767" s="213"/>
      <c r="AB767" s="213"/>
      <c r="AC767" s="213"/>
      <c r="AD767" s="213"/>
      <c r="AE767" s="213"/>
      <c r="AF767" s="213"/>
      <c r="AG767" s="213" t="s">
        <v>157</v>
      </c>
      <c r="AH767" s="213">
        <v>0</v>
      </c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outlineLevel="1" x14ac:dyDescent="0.2">
      <c r="A768" s="220"/>
      <c r="B768" s="221"/>
      <c r="C768" s="256" t="s">
        <v>396</v>
      </c>
      <c r="D768" s="223"/>
      <c r="E768" s="224"/>
      <c r="F768" s="222"/>
      <c r="G768" s="222"/>
      <c r="H768" s="222"/>
      <c r="I768" s="222"/>
      <c r="J768" s="222"/>
      <c r="K768" s="222"/>
      <c r="L768" s="222"/>
      <c r="M768" s="222"/>
      <c r="N768" s="222"/>
      <c r="O768" s="222"/>
      <c r="P768" s="222"/>
      <c r="Q768" s="222"/>
      <c r="R768" s="222"/>
      <c r="S768" s="222"/>
      <c r="T768" s="222"/>
      <c r="U768" s="222"/>
      <c r="V768" s="222"/>
      <c r="W768" s="222"/>
      <c r="X768" s="222"/>
      <c r="Y768" s="213"/>
      <c r="Z768" s="213"/>
      <c r="AA768" s="213"/>
      <c r="AB768" s="213"/>
      <c r="AC768" s="213"/>
      <c r="AD768" s="213"/>
      <c r="AE768" s="213"/>
      <c r="AF768" s="213"/>
      <c r="AG768" s="213" t="s">
        <v>157</v>
      </c>
      <c r="AH768" s="213">
        <v>0</v>
      </c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1" x14ac:dyDescent="0.2">
      <c r="A769" s="220"/>
      <c r="B769" s="221"/>
      <c r="C769" s="256" t="s">
        <v>294</v>
      </c>
      <c r="D769" s="223"/>
      <c r="E769" s="224"/>
      <c r="F769" s="222"/>
      <c r="G769" s="222"/>
      <c r="H769" s="222"/>
      <c r="I769" s="222"/>
      <c r="J769" s="222"/>
      <c r="K769" s="222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13"/>
      <c r="Z769" s="213"/>
      <c r="AA769" s="213"/>
      <c r="AB769" s="213"/>
      <c r="AC769" s="213"/>
      <c r="AD769" s="213"/>
      <c r="AE769" s="213"/>
      <c r="AF769" s="213"/>
      <c r="AG769" s="213" t="s">
        <v>157</v>
      </c>
      <c r="AH769" s="213">
        <v>0</v>
      </c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outlineLevel="1" x14ac:dyDescent="0.2">
      <c r="A770" s="220"/>
      <c r="B770" s="221"/>
      <c r="C770" s="256" t="s">
        <v>295</v>
      </c>
      <c r="D770" s="223"/>
      <c r="E770" s="224">
        <v>3.8</v>
      </c>
      <c r="F770" s="222"/>
      <c r="G770" s="222"/>
      <c r="H770" s="222"/>
      <c r="I770" s="222"/>
      <c r="J770" s="222"/>
      <c r="K770" s="222"/>
      <c r="L770" s="222"/>
      <c r="M770" s="222"/>
      <c r="N770" s="222"/>
      <c r="O770" s="222"/>
      <c r="P770" s="222"/>
      <c r="Q770" s="222"/>
      <c r="R770" s="222"/>
      <c r="S770" s="222"/>
      <c r="T770" s="222"/>
      <c r="U770" s="222"/>
      <c r="V770" s="222"/>
      <c r="W770" s="222"/>
      <c r="X770" s="222"/>
      <c r="Y770" s="213"/>
      <c r="Z770" s="213"/>
      <c r="AA770" s="213"/>
      <c r="AB770" s="213"/>
      <c r="AC770" s="213"/>
      <c r="AD770" s="213"/>
      <c r="AE770" s="213"/>
      <c r="AF770" s="213"/>
      <c r="AG770" s="213" t="s">
        <v>157</v>
      </c>
      <c r="AH770" s="213">
        <v>0</v>
      </c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1" x14ac:dyDescent="0.2">
      <c r="A771" s="220"/>
      <c r="B771" s="221"/>
      <c r="C771" s="256" t="s">
        <v>296</v>
      </c>
      <c r="D771" s="223"/>
      <c r="E771" s="224"/>
      <c r="F771" s="222"/>
      <c r="G771" s="222"/>
      <c r="H771" s="222"/>
      <c r="I771" s="222"/>
      <c r="J771" s="222"/>
      <c r="K771" s="222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13"/>
      <c r="Z771" s="213"/>
      <c r="AA771" s="213"/>
      <c r="AB771" s="213"/>
      <c r="AC771" s="213"/>
      <c r="AD771" s="213"/>
      <c r="AE771" s="213"/>
      <c r="AF771" s="213"/>
      <c r="AG771" s="213" t="s">
        <v>157</v>
      </c>
      <c r="AH771" s="213">
        <v>0</v>
      </c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outlineLevel="1" x14ac:dyDescent="0.2">
      <c r="A772" s="220"/>
      <c r="B772" s="221"/>
      <c r="C772" s="256" t="s">
        <v>297</v>
      </c>
      <c r="D772" s="223"/>
      <c r="E772" s="224">
        <v>2.4</v>
      </c>
      <c r="F772" s="222"/>
      <c r="G772" s="222"/>
      <c r="H772" s="222"/>
      <c r="I772" s="222"/>
      <c r="J772" s="222"/>
      <c r="K772" s="222"/>
      <c r="L772" s="222"/>
      <c r="M772" s="222"/>
      <c r="N772" s="222"/>
      <c r="O772" s="222"/>
      <c r="P772" s="222"/>
      <c r="Q772" s="222"/>
      <c r="R772" s="222"/>
      <c r="S772" s="222"/>
      <c r="T772" s="222"/>
      <c r="U772" s="222"/>
      <c r="V772" s="222"/>
      <c r="W772" s="222"/>
      <c r="X772" s="222"/>
      <c r="Y772" s="213"/>
      <c r="Z772" s="213"/>
      <c r="AA772" s="213"/>
      <c r="AB772" s="213"/>
      <c r="AC772" s="213"/>
      <c r="AD772" s="213"/>
      <c r="AE772" s="213"/>
      <c r="AF772" s="213"/>
      <c r="AG772" s="213" t="s">
        <v>157</v>
      </c>
      <c r="AH772" s="213">
        <v>0</v>
      </c>
      <c r="AI772" s="213"/>
      <c r="AJ772" s="213"/>
      <c r="AK772" s="213"/>
      <c r="AL772" s="213"/>
      <c r="AM772" s="213"/>
      <c r="AN772" s="213"/>
      <c r="AO772" s="213"/>
      <c r="AP772" s="213"/>
      <c r="AQ772" s="213"/>
      <c r="AR772" s="213"/>
      <c r="AS772" s="213"/>
      <c r="AT772" s="213"/>
      <c r="AU772" s="213"/>
      <c r="AV772" s="213"/>
      <c r="AW772" s="213"/>
      <c r="AX772" s="213"/>
      <c r="AY772" s="213"/>
      <c r="AZ772" s="213"/>
      <c r="BA772" s="213"/>
      <c r="BB772" s="213"/>
      <c r="BC772" s="213"/>
      <c r="BD772" s="213"/>
      <c r="BE772" s="213"/>
      <c r="BF772" s="213"/>
      <c r="BG772" s="213"/>
      <c r="BH772" s="213"/>
    </row>
    <row r="773" spans="1:60" outlineLevel="1" x14ac:dyDescent="0.2">
      <c r="A773" s="234">
        <v>112</v>
      </c>
      <c r="B773" s="235" t="s">
        <v>615</v>
      </c>
      <c r="C773" s="254" t="s">
        <v>616</v>
      </c>
      <c r="D773" s="236" t="s">
        <v>0</v>
      </c>
      <c r="E773" s="237">
        <v>254.89869999999999</v>
      </c>
      <c r="F773" s="238"/>
      <c r="G773" s="239">
        <f>ROUND(E773*F773,2)</f>
        <v>0</v>
      </c>
      <c r="H773" s="238"/>
      <c r="I773" s="239">
        <f>ROUND(E773*H773,2)</f>
        <v>0</v>
      </c>
      <c r="J773" s="238"/>
      <c r="K773" s="239">
        <f>ROUND(E773*J773,2)</f>
        <v>0</v>
      </c>
      <c r="L773" s="239">
        <v>15</v>
      </c>
      <c r="M773" s="239">
        <f>G773*(1+L773/100)</f>
        <v>0</v>
      </c>
      <c r="N773" s="239">
        <v>0</v>
      </c>
      <c r="O773" s="239">
        <f>ROUND(E773*N773,2)</f>
        <v>0</v>
      </c>
      <c r="P773" s="239">
        <v>0</v>
      </c>
      <c r="Q773" s="239">
        <f>ROUND(E773*P773,2)</f>
        <v>0</v>
      </c>
      <c r="R773" s="239" t="s">
        <v>605</v>
      </c>
      <c r="S773" s="239" t="s">
        <v>151</v>
      </c>
      <c r="T773" s="240" t="s">
        <v>306</v>
      </c>
      <c r="U773" s="222">
        <v>0</v>
      </c>
      <c r="V773" s="222">
        <f>ROUND(E773*U773,2)</f>
        <v>0</v>
      </c>
      <c r="W773" s="222"/>
      <c r="X773" s="222" t="s">
        <v>152</v>
      </c>
      <c r="Y773" s="213"/>
      <c r="Z773" s="213"/>
      <c r="AA773" s="213"/>
      <c r="AB773" s="213"/>
      <c r="AC773" s="213"/>
      <c r="AD773" s="213"/>
      <c r="AE773" s="213"/>
      <c r="AF773" s="213"/>
      <c r="AG773" s="213" t="s">
        <v>153</v>
      </c>
      <c r="AH773" s="213"/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outlineLevel="1" x14ac:dyDescent="0.2">
      <c r="A774" s="220"/>
      <c r="B774" s="221"/>
      <c r="C774" s="255" t="s">
        <v>551</v>
      </c>
      <c r="D774" s="241"/>
      <c r="E774" s="241"/>
      <c r="F774" s="241"/>
      <c r="G774" s="241"/>
      <c r="H774" s="222"/>
      <c r="I774" s="222"/>
      <c r="J774" s="222"/>
      <c r="K774" s="222"/>
      <c r="L774" s="222"/>
      <c r="M774" s="222"/>
      <c r="N774" s="222"/>
      <c r="O774" s="222"/>
      <c r="P774" s="222"/>
      <c r="Q774" s="222"/>
      <c r="R774" s="222"/>
      <c r="S774" s="222"/>
      <c r="T774" s="222"/>
      <c r="U774" s="222"/>
      <c r="V774" s="222"/>
      <c r="W774" s="222"/>
      <c r="X774" s="222"/>
      <c r="Y774" s="213"/>
      <c r="Z774" s="213"/>
      <c r="AA774" s="213"/>
      <c r="AB774" s="213"/>
      <c r="AC774" s="213"/>
      <c r="AD774" s="213"/>
      <c r="AE774" s="213"/>
      <c r="AF774" s="213"/>
      <c r="AG774" s="213" t="s">
        <v>155</v>
      </c>
      <c r="AH774" s="213"/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1" x14ac:dyDescent="0.2">
      <c r="A775" s="234">
        <v>113</v>
      </c>
      <c r="B775" s="235" t="s">
        <v>617</v>
      </c>
      <c r="C775" s="254" t="s">
        <v>618</v>
      </c>
      <c r="D775" s="236" t="s">
        <v>164</v>
      </c>
      <c r="E775" s="237">
        <v>7.4</v>
      </c>
      <c r="F775" s="238"/>
      <c r="G775" s="239">
        <f>ROUND(E775*F775,2)</f>
        <v>0</v>
      </c>
      <c r="H775" s="238"/>
      <c r="I775" s="239">
        <f>ROUND(E775*H775,2)</f>
        <v>0</v>
      </c>
      <c r="J775" s="238"/>
      <c r="K775" s="239">
        <f>ROUND(E775*J775,2)</f>
        <v>0</v>
      </c>
      <c r="L775" s="239">
        <v>15</v>
      </c>
      <c r="M775" s="239">
        <f>G775*(1+L775/100)</f>
        <v>0</v>
      </c>
      <c r="N775" s="239">
        <v>5.0000000000000001E-4</v>
      </c>
      <c r="O775" s="239">
        <f>ROUND(E775*N775,2)</f>
        <v>0</v>
      </c>
      <c r="P775" s="239">
        <v>0</v>
      </c>
      <c r="Q775" s="239">
        <f>ROUND(E775*P775,2)</f>
        <v>0</v>
      </c>
      <c r="R775" s="239"/>
      <c r="S775" s="239" t="s">
        <v>179</v>
      </c>
      <c r="T775" s="240" t="s">
        <v>306</v>
      </c>
      <c r="U775" s="222">
        <v>9.4E-2</v>
      </c>
      <c r="V775" s="222">
        <f>ROUND(E775*U775,2)</f>
        <v>0.7</v>
      </c>
      <c r="W775" s="222"/>
      <c r="X775" s="222" t="s">
        <v>152</v>
      </c>
      <c r="Y775" s="213"/>
      <c r="Z775" s="213"/>
      <c r="AA775" s="213"/>
      <c r="AB775" s="213"/>
      <c r="AC775" s="213"/>
      <c r="AD775" s="213"/>
      <c r="AE775" s="213"/>
      <c r="AF775" s="213"/>
      <c r="AG775" s="213" t="s">
        <v>153</v>
      </c>
      <c r="AH775" s="213"/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outlineLevel="1" x14ac:dyDescent="0.2">
      <c r="A776" s="220"/>
      <c r="B776" s="221"/>
      <c r="C776" s="256" t="s">
        <v>395</v>
      </c>
      <c r="D776" s="223"/>
      <c r="E776" s="224"/>
      <c r="F776" s="222"/>
      <c r="G776" s="222"/>
      <c r="H776" s="222"/>
      <c r="I776" s="222"/>
      <c r="J776" s="222"/>
      <c r="K776" s="222"/>
      <c r="L776" s="222"/>
      <c r="M776" s="222"/>
      <c r="N776" s="222"/>
      <c r="O776" s="222"/>
      <c r="P776" s="222"/>
      <c r="Q776" s="222"/>
      <c r="R776" s="222"/>
      <c r="S776" s="222"/>
      <c r="T776" s="222"/>
      <c r="U776" s="222"/>
      <c r="V776" s="222"/>
      <c r="W776" s="222"/>
      <c r="X776" s="222"/>
      <c r="Y776" s="213"/>
      <c r="Z776" s="213"/>
      <c r="AA776" s="213"/>
      <c r="AB776" s="213"/>
      <c r="AC776" s="213"/>
      <c r="AD776" s="213"/>
      <c r="AE776" s="213"/>
      <c r="AF776" s="213"/>
      <c r="AG776" s="213" t="s">
        <v>157</v>
      </c>
      <c r="AH776" s="213">
        <v>0</v>
      </c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outlineLevel="1" x14ac:dyDescent="0.2">
      <c r="A777" s="220"/>
      <c r="B777" s="221"/>
      <c r="C777" s="256" t="s">
        <v>186</v>
      </c>
      <c r="D777" s="223"/>
      <c r="E777" s="224"/>
      <c r="F777" s="222"/>
      <c r="G777" s="222"/>
      <c r="H777" s="222"/>
      <c r="I777" s="222"/>
      <c r="J777" s="222"/>
      <c r="K777" s="222"/>
      <c r="L777" s="222"/>
      <c r="M777" s="222"/>
      <c r="N777" s="222"/>
      <c r="O777" s="222"/>
      <c r="P777" s="222"/>
      <c r="Q777" s="222"/>
      <c r="R777" s="222"/>
      <c r="S777" s="222"/>
      <c r="T777" s="222"/>
      <c r="U777" s="222"/>
      <c r="V777" s="222"/>
      <c r="W777" s="222"/>
      <c r="X777" s="222"/>
      <c r="Y777" s="213"/>
      <c r="Z777" s="213"/>
      <c r="AA777" s="213"/>
      <c r="AB777" s="213"/>
      <c r="AC777" s="213"/>
      <c r="AD777" s="213"/>
      <c r="AE777" s="213"/>
      <c r="AF777" s="213"/>
      <c r="AG777" s="213" t="s">
        <v>157</v>
      </c>
      <c r="AH777" s="213">
        <v>0</v>
      </c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outlineLevel="1" x14ac:dyDescent="0.2">
      <c r="A778" s="220"/>
      <c r="B778" s="221"/>
      <c r="C778" s="256" t="s">
        <v>213</v>
      </c>
      <c r="D778" s="223"/>
      <c r="E778" s="224">
        <v>1.4</v>
      </c>
      <c r="F778" s="222"/>
      <c r="G778" s="222"/>
      <c r="H778" s="222"/>
      <c r="I778" s="222"/>
      <c r="J778" s="222"/>
      <c r="K778" s="222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13"/>
      <c r="Z778" s="213"/>
      <c r="AA778" s="213"/>
      <c r="AB778" s="213"/>
      <c r="AC778" s="213"/>
      <c r="AD778" s="213"/>
      <c r="AE778" s="213"/>
      <c r="AF778" s="213"/>
      <c r="AG778" s="213" t="s">
        <v>157</v>
      </c>
      <c r="AH778" s="213">
        <v>0</v>
      </c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outlineLevel="1" x14ac:dyDescent="0.2">
      <c r="A779" s="220"/>
      <c r="B779" s="221"/>
      <c r="C779" s="256" t="s">
        <v>174</v>
      </c>
      <c r="D779" s="223"/>
      <c r="E779" s="224"/>
      <c r="F779" s="222"/>
      <c r="G779" s="222"/>
      <c r="H779" s="222"/>
      <c r="I779" s="222"/>
      <c r="J779" s="222"/>
      <c r="K779" s="222"/>
      <c r="L779" s="222"/>
      <c r="M779" s="222"/>
      <c r="N779" s="222"/>
      <c r="O779" s="222"/>
      <c r="P779" s="222"/>
      <c r="Q779" s="222"/>
      <c r="R779" s="222"/>
      <c r="S779" s="222"/>
      <c r="T779" s="222"/>
      <c r="U779" s="222"/>
      <c r="V779" s="222"/>
      <c r="W779" s="222"/>
      <c r="X779" s="222"/>
      <c r="Y779" s="213"/>
      <c r="Z779" s="213"/>
      <c r="AA779" s="213"/>
      <c r="AB779" s="213"/>
      <c r="AC779" s="213"/>
      <c r="AD779" s="213"/>
      <c r="AE779" s="213"/>
      <c r="AF779" s="213"/>
      <c r="AG779" s="213" t="s">
        <v>157</v>
      </c>
      <c r="AH779" s="213">
        <v>0</v>
      </c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outlineLevel="1" x14ac:dyDescent="0.2">
      <c r="A780" s="220"/>
      <c r="B780" s="221"/>
      <c r="C780" s="256" t="s">
        <v>214</v>
      </c>
      <c r="D780" s="223"/>
      <c r="E780" s="224">
        <v>6</v>
      </c>
      <c r="F780" s="222"/>
      <c r="G780" s="222"/>
      <c r="H780" s="222"/>
      <c r="I780" s="222"/>
      <c r="J780" s="222"/>
      <c r="K780" s="222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13"/>
      <c r="Z780" s="213"/>
      <c r="AA780" s="213"/>
      <c r="AB780" s="213"/>
      <c r="AC780" s="213"/>
      <c r="AD780" s="213"/>
      <c r="AE780" s="213"/>
      <c r="AF780" s="213"/>
      <c r="AG780" s="213" t="s">
        <v>157</v>
      </c>
      <c r="AH780" s="213">
        <v>0</v>
      </c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outlineLevel="1" x14ac:dyDescent="0.2">
      <c r="A781" s="234">
        <v>114</v>
      </c>
      <c r="B781" s="235" t="s">
        <v>619</v>
      </c>
      <c r="C781" s="254" t="s">
        <v>620</v>
      </c>
      <c r="D781" s="236" t="s">
        <v>164</v>
      </c>
      <c r="E781" s="237">
        <v>6.2</v>
      </c>
      <c r="F781" s="238"/>
      <c r="G781" s="239">
        <f>ROUND(E781*F781,2)</f>
        <v>0</v>
      </c>
      <c r="H781" s="238"/>
      <c r="I781" s="239">
        <f>ROUND(E781*H781,2)</f>
        <v>0</v>
      </c>
      <c r="J781" s="238"/>
      <c r="K781" s="239">
        <f>ROUND(E781*J781,2)</f>
        <v>0</v>
      </c>
      <c r="L781" s="239">
        <v>15</v>
      </c>
      <c r="M781" s="239">
        <f>G781*(1+L781/100)</f>
        <v>0</v>
      </c>
      <c r="N781" s="239">
        <v>0</v>
      </c>
      <c r="O781" s="239">
        <f>ROUND(E781*N781,2)</f>
        <v>0</v>
      </c>
      <c r="P781" s="239">
        <v>0</v>
      </c>
      <c r="Q781" s="239">
        <f>ROUND(E781*P781,2)</f>
        <v>0</v>
      </c>
      <c r="R781" s="239"/>
      <c r="S781" s="239" t="s">
        <v>179</v>
      </c>
      <c r="T781" s="240" t="s">
        <v>180</v>
      </c>
      <c r="U781" s="222">
        <v>0.34</v>
      </c>
      <c r="V781" s="222">
        <f>ROUND(E781*U781,2)</f>
        <v>2.11</v>
      </c>
      <c r="W781" s="222"/>
      <c r="X781" s="222" t="s">
        <v>152</v>
      </c>
      <c r="Y781" s="213"/>
      <c r="Z781" s="213"/>
      <c r="AA781" s="213"/>
      <c r="AB781" s="213"/>
      <c r="AC781" s="213"/>
      <c r="AD781" s="213"/>
      <c r="AE781" s="213"/>
      <c r="AF781" s="213"/>
      <c r="AG781" s="213" t="s">
        <v>153</v>
      </c>
      <c r="AH781" s="213"/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outlineLevel="1" x14ac:dyDescent="0.2">
      <c r="A782" s="220"/>
      <c r="B782" s="221"/>
      <c r="C782" s="256" t="s">
        <v>395</v>
      </c>
      <c r="D782" s="223"/>
      <c r="E782" s="224"/>
      <c r="F782" s="222"/>
      <c r="G782" s="222"/>
      <c r="H782" s="222"/>
      <c r="I782" s="222"/>
      <c r="J782" s="222"/>
      <c r="K782" s="222"/>
      <c r="L782" s="222"/>
      <c r="M782" s="222"/>
      <c r="N782" s="222"/>
      <c r="O782" s="222"/>
      <c r="P782" s="222"/>
      <c r="Q782" s="222"/>
      <c r="R782" s="222"/>
      <c r="S782" s="222"/>
      <c r="T782" s="222"/>
      <c r="U782" s="222"/>
      <c r="V782" s="222"/>
      <c r="W782" s="222"/>
      <c r="X782" s="222"/>
      <c r="Y782" s="213"/>
      <c r="Z782" s="213"/>
      <c r="AA782" s="213"/>
      <c r="AB782" s="213"/>
      <c r="AC782" s="213"/>
      <c r="AD782" s="213"/>
      <c r="AE782" s="213"/>
      <c r="AF782" s="213"/>
      <c r="AG782" s="213" t="s">
        <v>157</v>
      </c>
      <c r="AH782" s="213">
        <v>0</v>
      </c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outlineLevel="1" x14ac:dyDescent="0.2">
      <c r="A783" s="220"/>
      <c r="B783" s="221"/>
      <c r="C783" s="256" t="s">
        <v>396</v>
      </c>
      <c r="D783" s="223"/>
      <c r="E783" s="224"/>
      <c r="F783" s="222"/>
      <c r="G783" s="222"/>
      <c r="H783" s="222"/>
      <c r="I783" s="222"/>
      <c r="J783" s="222"/>
      <c r="K783" s="222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13"/>
      <c r="Z783" s="213"/>
      <c r="AA783" s="213"/>
      <c r="AB783" s="213"/>
      <c r="AC783" s="213"/>
      <c r="AD783" s="213"/>
      <c r="AE783" s="213"/>
      <c r="AF783" s="213"/>
      <c r="AG783" s="213" t="s">
        <v>157</v>
      </c>
      <c r="AH783" s="213">
        <v>0</v>
      </c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outlineLevel="1" x14ac:dyDescent="0.2">
      <c r="A784" s="220"/>
      <c r="B784" s="221"/>
      <c r="C784" s="256" t="s">
        <v>294</v>
      </c>
      <c r="D784" s="223"/>
      <c r="E784" s="224"/>
      <c r="F784" s="222"/>
      <c r="G784" s="222"/>
      <c r="H784" s="222"/>
      <c r="I784" s="222"/>
      <c r="J784" s="222"/>
      <c r="K784" s="222"/>
      <c r="L784" s="222"/>
      <c r="M784" s="222"/>
      <c r="N784" s="222"/>
      <c r="O784" s="222"/>
      <c r="P784" s="222"/>
      <c r="Q784" s="222"/>
      <c r="R784" s="222"/>
      <c r="S784" s="222"/>
      <c r="T784" s="222"/>
      <c r="U784" s="222"/>
      <c r="V784" s="222"/>
      <c r="W784" s="222"/>
      <c r="X784" s="222"/>
      <c r="Y784" s="213"/>
      <c r="Z784" s="213"/>
      <c r="AA784" s="213"/>
      <c r="AB784" s="213"/>
      <c r="AC784" s="213"/>
      <c r="AD784" s="213"/>
      <c r="AE784" s="213"/>
      <c r="AF784" s="213"/>
      <c r="AG784" s="213" t="s">
        <v>157</v>
      </c>
      <c r="AH784" s="213">
        <v>0</v>
      </c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1" x14ac:dyDescent="0.2">
      <c r="A785" s="220"/>
      <c r="B785" s="221"/>
      <c r="C785" s="256" t="s">
        <v>295</v>
      </c>
      <c r="D785" s="223"/>
      <c r="E785" s="224">
        <v>3.8</v>
      </c>
      <c r="F785" s="222"/>
      <c r="G785" s="222"/>
      <c r="H785" s="222"/>
      <c r="I785" s="222"/>
      <c r="J785" s="222"/>
      <c r="K785" s="222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13"/>
      <c r="Z785" s="213"/>
      <c r="AA785" s="213"/>
      <c r="AB785" s="213"/>
      <c r="AC785" s="213"/>
      <c r="AD785" s="213"/>
      <c r="AE785" s="213"/>
      <c r="AF785" s="213"/>
      <c r="AG785" s="213" t="s">
        <v>157</v>
      </c>
      <c r="AH785" s="213">
        <v>0</v>
      </c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outlineLevel="1" x14ac:dyDescent="0.2">
      <c r="A786" s="220"/>
      <c r="B786" s="221"/>
      <c r="C786" s="256" t="s">
        <v>296</v>
      </c>
      <c r="D786" s="223"/>
      <c r="E786" s="224"/>
      <c r="F786" s="222"/>
      <c r="G786" s="222"/>
      <c r="H786" s="222"/>
      <c r="I786" s="222"/>
      <c r="J786" s="222"/>
      <c r="K786" s="222"/>
      <c r="L786" s="222"/>
      <c r="M786" s="222"/>
      <c r="N786" s="222"/>
      <c r="O786" s="222"/>
      <c r="P786" s="222"/>
      <c r="Q786" s="222"/>
      <c r="R786" s="222"/>
      <c r="S786" s="222"/>
      <c r="T786" s="222"/>
      <c r="U786" s="222"/>
      <c r="V786" s="222"/>
      <c r="W786" s="222"/>
      <c r="X786" s="222"/>
      <c r="Y786" s="213"/>
      <c r="Z786" s="213"/>
      <c r="AA786" s="213"/>
      <c r="AB786" s="213"/>
      <c r="AC786" s="213"/>
      <c r="AD786" s="213"/>
      <c r="AE786" s="213"/>
      <c r="AF786" s="213"/>
      <c r="AG786" s="213" t="s">
        <v>157</v>
      </c>
      <c r="AH786" s="213">
        <v>0</v>
      </c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outlineLevel="1" x14ac:dyDescent="0.2">
      <c r="A787" s="220"/>
      <c r="B787" s="221"/>
      <c r="C787" s="256" t="s">
        <v>297</v>
      </c>
      <c r="D787" s="223"/>
      <c r="E787" s="224">
        <v>2.4</v>
      </c>
      <c r="F787" s="222"/>
      <c r="G787" s="222"/>
      <c r="H787" s="222"/>
      <c r="I787" s="222"/>
      <c r="J787" s="222"/>
      <c r="K787" s="222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13"/>
      <c r="Z787" s="213"/>
      <c r="AA787" s="213"/>
      <c r="AB787" s="213"/>
      <c r="AC787" s="213"/>
      <c r="AD787" s="213"/>
      <c r="AE787" s="213"/>
      <c r="AF787" s="213"/>
      <c r="AG787" s="213" t="s">
        <v>157</v>
      </c>
      <c r="AH787" s="213">
        <v>0</v>
      </c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outlineLevel="1" x14ac:dyDescent="0.2">
      <c r="A788" s="234">
        <v>115</v>
      </c>
      <c r="B788" s="235" t="s">
        <v>621</v>
      </c>
      <c r="C788" s="254" t="s">
        <v>622</v>
      </c>
      <c r="D788" s="236" t="s">
        <v>164</v>
      </c>
      <c r="E788" s="237">
        <v>7.6219999999999999</v>
      </c>
      <c r="F788" s="238"/>
      <c r="G788" s="239">
        <f>ROUND(E788*F788,2)</f>
        <v>0</v>
      </c>
      <c r="H788" s="238"/>
      <c r="I788" s="239">
        <f>ROUND(E788*H788,2)</f>
        <v>0</v>
      </c>
      <c r="J788" s="238"/>
      <c r="K788" s="239">
        <f>ROUND(E788*J788,2)</f>
        <v>0</v>
      </c>
      <c r="L788" s="239">
        <v>15</v>
      </c>
      <c r="M788" s="239">
        <f>G788*(1+L788/100)</f>
        <v>0</v>
      </c>
      <c r="N788" s="239">
        <v>1.0000000000000001E-5</v>
      </c>
      <c r="O788" s="239">
        <f>ROUND(E788*N788,2)</f>
        <v>0</v>
      </c>
      <c r="P788" s="239">
        <v>0</v>
      </c>
      <c r="Q788" s="239">
        <f>ROUND(E788*P788,2)</f>
        <v>0</v>
      </c>
      <c r="R788" s="239"/>
      <c r="S788" s="239" t="s">
        <v>179</v>
      </c>
      <c r="T788" s="240" t="s">
        <v>180</v>
      </c>
      <c r="U788" s="222">
        <v>0.06</v>
      </c>
      <c r="V788" s="222">
        <f>ROUND(E788*U788,2)</f>
        <v>0.46</v>
      </c>
      <c r="W788" s="222"/>
      <c r="X788" s="222" t="s">
        <v>152</v>
      </c>
      <c r="Y788" s="213"/>
      <c r="Z788" s="213"/>
      <c r="AA788" s="213"/>
      <c r="AB788" s="213"/>
      <c r="AC788" s="213"/>
      <c r="AD788" s="213"/>
      <c r="AE788" s="213"/>
      <c r="AF788" s="213"/>
      <c r="AG788" s="213" t="s">
        <v>153</v>
      </c>
      <c r="AH788" s="213"/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outlineLevel="1" x14ac:dyDescent="0.2">
      <c r="A789" s="220"/>
      <c r="B789" s="221"/>
      <c r="C789" s="256" t="s">
        <v>395</v>
      </c>
      <c r="D789" s="223"/>
      <c r="E789" s="224"/>
      <c r="F789" s="222"/>
      <c r="G789" s="222"/>
      <c r="H789" s="222"/>
      <c r="I789" s="222"/>
      <c r="J789" s="222"/>
      <c r="K789" s="222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13"/>
      <c r="Z789" s="213"/>
      <c r="AA789" s="213"/>
      <c r="AB789" s="213"/>
      <c r="AC789" s="213"/>
      <c r="AD789" s="213"/>
      <c r="AE789" s="213"/>
      <c r="AF789" s="213"/>
      <c r="AG789" s="213" t="s">
        <v>157</v>
      </c>
      <c r="AH789" s="213">
        <v>0</v>
      </c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outlineLevel="1" x14ac:dyDescent="0.2">
      <c r="A790" s="220"/>
      <c r="B790" s="221"/>
      <c r="C790" s="256" t="s">
        <v>186</v>
      </c>
      <c r="D790" s="223"/>
      <c r="E790" s="224"/>
      <c r="F790" s="222"/>
      <c r="G790" s="222"/>
      <c r="H790" s="222"/>
      <c r="I790" s="222"/>
      <c r="J790" s="222"/>
      <c r="K790" s="222"/>
      <c r="L790" s="222"/>
      <c r="M790" s="222"/>
      <c r="N790" s="222"/>
      <c r="O790" s="222"/>
      <c r="P790" s="222"/>
      <c r="Q790" s="222"/>
      <c r="R790" s="222"/>
      <c r="S790" s="222"/>
      <c r="T790" s="222"/>
      <c r="U790" s="222"/>
      <c r="V790" s="222"/>
      <c r="W790" s="222"/>
      <c r="X790" s="222"/>
      <c r="Y790" s="213"/>
      <c r="Z790" s="213"/>
      <c r="AA790" s="213"/>
      <c r="AB790" s="213"/>
      <c r="AC790" s="213"/>
      <c r="AD790" s="213"/>
      <c r="AE790" s="213"/>
      <c r="AF790" s="213"/>
      <c r="AG790" s="213" t="s">
        <v>157</v>
      </c>
      <c r="AH790" s="213">
        <v>0</v>
      </c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outlineLevel="1" x14ac:dyDescent="0.2">
      <c r="A791" s="220"/>
      <c r="B791" s="221"/>
      <c r="C791" s="256" t="s">
        <v>213</v>
      </c>
      <c r="D791" s="223"/>
      <c r="E791" s="224">
        <v>1.4</v>
      </c>
      <c r="F791" s="222"/>
      <c r="G791" s="222"/>
      <c r="H791" s="222"/>
      <c r="I791" s="222"/>
      <c r="J791" s="222"/>
      <c r="K791" s="222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13"/>
      <c r="Z791" s="213"/>
      <c r="AA791" s="213"/>
      <c r="AB791" s="213"/>
      <c r="AC791" s="213"/>
      <c r="AD791" s="213"/>
      <c r="AE791" s="213"/>
      <c r="AF791" s="213"/>
      <c r="AG791" s="213" t="s">
        <v>157</v>
      </c>
      <c r="AH791" s="213">
        <v>0</v>
      </c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outlineLevel="1" x14ac:dyDescent="0.2">
      <c r="A792" s="220"/>
      <c r="B792" s="221"/>
      <c r="C792" s="256" t="s">
        <v>174</v>
      </c>
      <c r="D792" s="223"/>
      <c r="E792" s="224"/>
      <c r="F792" s="222"/>
      <c r="G792" s="222"/>
      <c r="H792" s="222"/>
      <c r="I792" s="222"/>
      <c r="J792" s="222"/>
      <c r="K792" s="222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13"/>
      <c r="Z792" s="213"/>
      <c r="AA792" s="213"/>
      <c r="AB792" s="213"/>
      <c r="AC792" s="213"/>
      <c r="AD792" s="213"/>
      <c r="AE792" s="213"/>
      <c r="AF792" s="213"/>
      <c r="AG792" s="213" t="s">
        <v>157</v>
      </c>
      <c r="AH792" s="213">
        <v>0</v>
      </c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1" x14ac:dyDescent="0.2">
      <c r="A793" s="220"/>
      <c r="B793" s="221"/>
      <c r="C793" s="256" t="s">
        <v>214</v>
      </c>
      <c r="D793" s="223"/>
      <c r="E793" s="224">
        <v>6</v>
      </c>
      <c r="F793" s="222"/>
      <c r="G793" s="222"/>
      <c r="H793" s="222"/>
      <c r="I793" s="222"/>
      <c r="J793" s="222"/>
      <c r="K793" s="222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13"/>
      <c r="Z793" s="213"/>
      <c r="AA793" s="213"/>
      <c r="AB793" s="213"/>
      <c r="AC793" s="213"/>
      <c r="AD793" s="213"/>
      <c r="AE793" s="213"/>
      <c r="AF793" s="213"/>
      <c r="AG793" s="213" t="s">
        <v>157</v>
      </c>
      <c r="AH793" s="213">
        <v>0</v>
      </c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outlineLevel="1" x14ac:dyDescent="0.2">
      <c r="A794" s="220"/>
      <c r="B794" s="221"/>
      <c r="C794" s="260" t="s">
        <v>623</v>
      </c>
      <c r="D794" s="225"/>
      <c r="E794" s="226">
        <v>0.222</v>
      </c>
      <c r="F794" s="222"/>
      <c r="G794" s="222"/>
      <c r="H794" s="222"/>
      <c r="I794" s="222"/>
      <c r="J794" s="222"/>
      <c r="K794" s="222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13"/>
      <c r="Z794" s="213"/>
      <c r="AA794" s="213"/>
      <c r="AB794" s="213"/>
      <c r="AC794" s="213"/>
      <c r="AD794" s="213"/>
      <c r="AE794" s="213"/>
      <c r="AF794" s="213"/>
      <c r="AG794" s="213" t="s">
        <v>157</v>
      </c>
      <c r="AH794" s="213">
        <v>4</v>
      </c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outlineLevel="1" x14ac:dyDescent="0.2">
      <c r="A795" s="234">
        <v>116</v>
      </c>
      <c r="B795" s="235" t="s">
        <v>624</v>
      </c>
      <c r="C795" s="254" t="s">
        <v>625</v>
      </c>
      <c r="D795" s="236" t="s">
        <v>164</v>
      </c>
      <c r="E795" s="237">
        <v>7.4</v>
      </c>
      <c r="F795" s="238"/>
      <c r="G795" s="239">
        <f>ROUND(E795*F795,2)</f>
        <v>0</v>
      </c>
      <c r="H795" s="238"/>
      <c r="I795" s="239">
        <f>ROUND(E795*H795,2)</f>
        <v>0</v>
      </c>
      <c r="J795" s="238"/>
      <c r="K795" s="239">
        <f>ROUND(E795*J795,2)</f>
        <v>0</v>
      </c>
      <c r="L795" s="239">
        <v>15</v>
      </c>
      <c r="M795" s="239">
        <f>G795*(1+L795/100)</f>
        <v>0</v>
      </c>
      <c r="N795" s="239">
        <v>0</v>
      </c>
      <c r="O795" s="239">
        <f>ROUND(E795*N795,2)</f>
        <v>0</v>
      </c>
      <c r="P795" s="239">
        <v>0</v>
      </c>
      <c r="Q795" s="239">
        <f>ROUND(E795*P795,2)</f>
        <v>0</v>
      </c>
      <c r="R795" s="239"/>
      <c r="S795" s="239" t="s">
        <v>179</v>
      </c>
      <c r="T795" s="240" t="s">
        <v>180</v>
      </c>
      <c r="U795" s="222">
        <v>0</v>
      </c>
      <c r="V795" s="222">
        <f>ROUND(E795*U795,2)</f>
        <v>0</v>
      </c>
      <c r="W795" s="222"/>
      <c r="X795" s="222" t="s">
        <v>152</v>
      </c>
      <c r="Y795" s="213"/>
      <c r="Z795" s="213"/>
      <c r="AA795" s="213"/>
      <c r="AB795" s="213"/>
      <c r="AC795" s="213"/>
      <c r="AD795" s="213"/>
      <c r="AE795" s="213"/>
      <c r="AF795" s="213"/>
      <c r="AG795" s="213" t="s">
        <v>153</v>
      </c>
      <c r="AH795" s="213"/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1" x14ac:dyDescent="0.2">
      <c r="A796" s="220"/>
      <c r="B796" s="221"/>
      <c r="C796" s="256" t="s">
        <v>395</v>
      </c>
      <c r="D796" s="223"/>
      <c r="E796" s="224"/>
      <c r="F796" s="222"/>
      <c r="G796" s="222"/>
      <c r="H796" s="222"/>
      <c r="I796" s="222"/>
      <c r="J796" s="222"/>
      <c r="K796" s="222"/>
      <c r="L796" s="222"/>
      <c r="M796" s="222"/>
      <c r="N796" s="222"/>
      <c r="O796" s="222"/>
      <c r="P796" s="222"/>
      <c r="Q796" s="222"/>
      <c r="R796" s="222"/>
      <c r="S796" s="222"/>
      <c r="T796" s="222"/>
      <c r="U796" s="222"/>
      <c r="V796" s="222"/>
      <c r="W796" s="222"/>
      <c r="X796" s="222"/>
      <c r="Y796" s="213"/>
      <c r="Z796" s="213"/>
      <c r="AA796" s="213"/>
      <c r="AB796" s="213"/>
      <c r="AC796" s="213"/>
      <c r="AD796" s="213"/>
      <c r="AE796" s="213"/>
      <c r="AF796" s="213"/>
      <c r="AG796" s="213" t="s">
        <v>157</v>
      </c>
      <c r="AH796" s="213">
        <v>0</v>
      </c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outlineLevel="1" x14ac:dyDescent="0.2">
      <c r="A797" s="220"/>
      <c r="B797" s="221"/>
      <c r="C797" s="256" t="s">
        <v>186</v>
      </c>
      <c r="D797" s="223"/>
      <c r="E797" s="224"/>
      <c r="F797" s="222"/>
      <c r="G797" s="222"/>
      <c r="H797" s="222"/>
      <c r="I797" s="222"/>
      <c r="J797" s="222"/>
      <c r="K797" s="222"/>
      <c r="L797" s="222"/>
      <c r="M797" s="222"/>
      <c r="N797" s="222"/>
      <c r="O797" s="222"/>
      <c r="P797" s="222"/>
      <c r="Q797" s="222"/>
      <c r="R797" s="222"/>
      <c r="S797" s="222"/>
      <c r="T797" s="222"/>
      <c r="U797" s="222"/>
      <c r="V797" s="222"/>
      <c r="W797" s="222"/>
      <c r="X797" s="222"/>
      <c r="Y797" s="213"/>
      <c r="Z797" s="213"/>
      <c r="AA797" s="213"/>
      <c r="AB797" s="213"/>
      <c r="AC797" s="213"/>
      <c r="AD797" s="213"/>
      <c r="AE797" s="213"/>
      <c r="AF797" s="213"/>
      <c r="AG797" s="213" t="s">
        <v>157</v>
      </c>
      <c r="AH797" s="213">
        <v>0</v>
      </c>
      <c r="AI797" s="213"/>
      <c r="AJ797" s="213"/>
      <c r="AK797" s="213"/>
      <c r="AL797" s="213"/>
      <c r="AM797" s="213"/>
      <c r="AN797" s="213"/>
      <c r="AO797" s="213"/>
      <c r="AP797" s="213"/>
      <c r="AQ797" s="213"/>
      <c r="AR797" s="213"/>
      <c r="AS797" s="213"/>
      <c r="AT797" s="213"/>
      <c r="AU797" s="213"/>
      <c r="AV797" s="213"/>
      <c r="AW797" s="213"/>
      <c r="AX797" s="213"/>
      <c r="AY797" s="213"/>
      <c r="AZ797" s="213"/>
      <c r="BA797" s="213"/>
      <c r="BB797" s="213"/>
      <c r="BC797" s="213"/>
      <c r="BD797" s="213"/>
      <c r="BE797" s="213"/>
      <c r="BF797" s="213"/>
      <c r="BG797" s="213"/>
      <c r="BH797" s="213"/>
    </row>
    <row r="798" spans="1:60" outlineLevel="1" x14ac:dyDescent="0.2">
      <c r="A798" s="220"/>
      <c r="B798" s="221"/>
      <c r="C798" s="256" t="s">
        <v>213</v>
      </c>
      <c r="D798" s="223"/>
      <c r="E798" s="224">
        <v>1.4</v>
      </c>
      <c r="F798" s="222"/>
      <c r="G798" s="222"/>
      <c r="H798" s="222"/>
      <c r="I798" s="222"/>
      <c r="J798" s="222"/>
      <c r="K798" s="222"/>
      <c r="L798" s="222"/>
      <c r="M798" s="222"/>
      <c r="N798" s="222"/>
      <c r="O798" s="222"/>
      <c r="P798" s="222"/>
      <c r="Q798" s="222"/>
      <c r="R798" s="222"/>
      <c r="S798" s="222"/>
      <c r="T798" s="222"/>
      <c r="U798" s="222"/>
      <c r="V798" s="222"/>
      <c r="W798" s="222"/>
      <c r="X798" s="222"/>
      <c r="Y798" s="213"/>
      <c r="Z798" s="213"/>
      <c r="AA798" s="213"/>
      <c r="AB798" s="213"/>
      <c r="AC798" s="213"/>
      <c r="AD798" s="213"/>
      <c r="AE798" s="213"/>
      <c r="AF798" s="213"/>
      <c r="AG798" s="213" t="s">
        <v>157</v>
      </c>
      <c r="AH798" s="213">
        <v>0</v>
      </c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1" x14ac:dyDescent="0.2">
      <c r="A799" s="220"/>
      <c r="B799" s="221"/>
      <c r="C799" s="256" t="s">
        <v>174</v>
      </c>
      <c r="D799" s="223"/>
      <c r="E799" s="224"/>
      <c r="F799" s="222"/>
      <c r="G799" s="222"/>
      <c r="H799" s="222"/>
      <c r="I799" s="222"/>
      <c r="J799" s="222"/>
      <c r="K799" s="222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13"/>
      <c r="Z799" s="213"/>
      <c r="AA799" s="213"/>
      <c r="AB799" s="213"/>
      <c r="AC799" s="213"/>
      <c r="AD799" s="213"/>
      <c r="AE799" s="213"/>
      <c r="AF799" s="213"/>
      <c r="AG799" s="213" t="s">
        <v>157</v>
      </c>
      <c r="AH799" s="213">
        <v>0</v>
      </c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outlineLevel="1" x14ac:dyDescent="0.2">
      <c r="A800" s="220"/>
      <c r="B800" s="221"/>
      <c r="C800" s="256" t="s">
        <v>214</v>
      </c>
      <c r="D800" s="223"/>
      <c r="E800" s="224">
        <v>6</v>
      </c>
      <c r="F800" s="222"/>
      <c r="G800" s="222"/>
      <c r="H800" s="222"/>
      <c r="I800" s="222"/>
      <c r="J800" s="222"/>
      <c r="K800" s="222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13"/>
      <c r="Z800" s="213"/>
      <c r="AA800" s="213"/>
      <c r="AB800" s="213"/>
      <c r="AC800" s="213"/>
      <c r="AD800" s="213"/>
      <c r="AE800" s="213"/>
      <c r="AF800" s="213"/>
      <c r="AG800" s="213" t="s">
        <v>157</v>
      </c>
      <c r="AH800" s="213">
        <v>0</v>
      </c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outlineLevel="1" x14ac:dyDescent="0.2">
      <c r="A801" s="234">
        <v>117</v>
      </c>
      <c r="B801" s="235" t="s">
        <v>626</v>
      </c>
      <c r="C801" s="254" t="s">
        <v>627</v>
      </c>
      <c r="D801" s="236" t="s">
        <v>164</v>
      </c>
      <c r="E801" s="237">
        <v>6.2</v>
      </c>
      <c r="F801" s="238"/>
      <c r="G801" s="239">
        <f>ROUND(E801*F801,2)</f>
        <v>0</v>
      </c>
      <c r="H801" s="238"/>
      <c r="I801" s="239">
        <f>ROUND(E801*H801,2)</f>
        <v>0</v>
      </c>
      <c r="J801" s="238"/>
      <c r="K801" s="239">
        <f>ROUND(E801*J801,2)</f>
        <v>0</v>
      </c>
      <c r="L801" s="239">
        <v>15</v>
      </c>
      <c r="M801" s="239">
        <f>G801*(1+L801/100)</f>
        <v>0</v>
      </c>
      <c r="N801" s="239">
        <v>1.9199999999999998E-2</v>
      </c>
      <c r="O801" s="239">
        <f>ROUND(E801*N801,2)</f>
        <v>0.12</v>
      </c>
      <c r="P801" s="239">
        <v>0</v>
      </c>
      <c r="Q801" s="239">
        <f>ROUND(E801*P801,2)</f>
        <v>0</v>
      </c>
      <c r="R801" s="239"/>
      <c r="S801" s="239" t="s">
        <v>179</v>
      </c>
      <c r="T801" s="240" t="s">
        <v>151</v>
      </c>
      <c r="U801" s="222">
        <v>0</v>
      </c>
      <c r="V801" s="222">
        <f>ROUND(E801*U801,2)</f>
        <v>0</v>
      </c>
      <c r="W801" s="222"/>
      <c r="X801" s="222" t="s">
        <v>513</v>
      </c>
      <c r="Y801" s="213"/>
      <c r="Z801" s="213"/>
      <c r="AA801" s="213"/>
      <c r="AB801" s="213"/>
      <c r="AC801" s="213"/>
      <c r="AD801" s="213"/>
      <c r="AE801" s="213"/>
      <c r="AF801" s="213"/>
      <c r="AG801" s="213" t="s">
        <v>514</v>
      </c>
      <c r="AH801" s="213"/>
      <c r="AI801" s="213"/>
      <c r="AJ801" s="213"/>
      <c r="AK801" s="213"/>
      <c r="AL801" s="213"/>
      <c r="AM801" s="213"/>
      <c r="AN801" s="213"/>
      <c r="AO801" s="213"/>
      <c r="AP801" s="213"/>
      <c r="AQ801" s="213"/>
      <c r="AR801" s="213"/>
      <c r="AS801" s="213"/>
      <c r="AT801" s="213"/>
      <c r="AU801" s="213"/>
      <c r="AV801" s="213"/>
      <c r="AW801" s="213"/>
      <c r="AX801" s="213"/>
      <c r="AY801" s="213"/>
      <c r="AZ801" s="213"/>
      <c r="BA801" s="213"/>
      <c r="BB801" s="213"/>
      <c r="BC801" s="213"/>
      <c r="BD801" s="213"/>
      <c r="BE801" s="213"/>
      <c r="BF801" s="213"/>
      <c r="BG801" s="213"/>
      <c r="BH801" s="213"/>
    </row>
    <row r="802" spans="1:60" outlineLevel="1" x14ac:dyDescent="0.2">
      <c r="A802" s="220"/>
      <c r="B802" s="221"/>
      <c r="C802" s="256" t="s">
        <v>396</v>
      </c>
      <c r="D802" s="223"/>
      <c r="E802" s="224"/>
      <c r="F802" s="222"/>
      <c r="G802" s="222"/>
      <c r="H802" s="222"/>
      <c r="I802" s="222"/>
      <c r="J802" s="222"/>
      <c r="K802" s="222"/>
      <c r="L802" s="222"/>
      <c r="M802" s="222"/>
      <c r="N802" s="222"/>
      <c r="O802" s="222"/>
      <c r="P802" s="222"/>
      <c r="Q802" s="222"/>
      <c r="R802" s="222"/>
      <c r="S802" s="222"/>
      <c r="T802" s="222"/>
      <c r="U802" s="222"/>
      <c r="V802" s="222"/>
      <c r="W802" s="222"/>
      <c r="X802" s="222"/>
      <c r="Y802" s="213"/>
      <c r="Z802" s="213"/>
      <c r="AA802" s="213"/>
      <c r="AB802" s="213"/>
      <c r="AC802" s="213"/>
      <c r="AD802" s="213"/>
      <c r="AE802" s="213"/>
      <c r="AF802" s="213"/>
      <c r="AG802" s="213" t="s">
        <v>157</v>
      </c>
      <c r="AH802" s="213">
        <v>0</v>
      </c>
      <c r="AI802" s="213"/>
      <c r="AJ802" s="213"/>
      <c r="AK802" s="213"/>
      <c r="AL802" s="213"/>
      <c r="AM802" s="213"/>
      <c r="AN802" s="213"/>
      <c r="AO802" s="213"/>
      <c r="AP802" s="213"/>
      <c r="AQ802" s="213"/>
      <c r="AR802" s="213"/>
      <c r="AS802" s="213"/>
      <c r="AT802" s="213"/>
      <c r="AU802" s="213"/>
      <c r="AV802" s="213"/>
      <c r="AW802" s="213"/>
      <c r="AX802" s="213"/>
      <c r="AY802" s="213"/>
      <c r="AZ802" s="213"/>
      <c r="BA802" s="213"/>
      <c r="BB802" s="213"/>
      <c r="BC802" s="213"/>
      <c r="BD802" s="213"/>
      <c r="BE802" s="213"/>
      <c r="BF802" s="213"/>
      <c r="BG802" s="213"/>
      <c r="BH802" s="213"/>
    </row>
    <row r="803" spans="1:60" outlineLevel="1" x14ac:dyDescent="0.2">
      <c r="A803" s="220"/>
      <c r="B803" s="221"/>
      <c r="C803" s="256" t="s">
        <v>294</v>
      </c>
      <c r="D803" s="223"/>
      <c r="E803" s="224"/>
      <c r="F803" s="222"/>
      <c r="G803" s="222"/>
      <c r="H803" s="222"/>
      <c r="I803" s="222"/>
      <c r="J803" s="222"/>
      <c r="K803" s="222"/>
      <c r="L803" s="222"/>
      <c r="M803" s="222"/>
      <c r="N803" s="222"/>
      <c r="O803" s="222"/>
      <c r="P803" s="222"/>
      <c r="Q803" s="222"/>
      <c r="R803" s="222"/>
      <c r="S803" s="222"/>
      <c r="T803" s="222"/>
      <c r="U803" s="222"/>
      <c r="V803" s="222"/>
      <c r="W803" s="222"/>
      <c r="X803" s="222"/>
      <c r="Y803" s="213"/>
      <c r="Z803" s="213"/>
      <c r="AA803" s="213"/>
      <c r="AB803" s="213"/>
      <c r="AC803" s="213"/>
      <c r="AD803" s="213"/>
      <c r="AE803" s="213"/>
      <c r="AF803" s="213"/>
      <c r="AG803" s="213" t="s">
        <v>157</v>
      </c>
      <c r="AH803" s="213">
        <v>0</v>
      </c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outlineLevel="1" x14ac:dyDescent="0.2">
      <c r="A804" s="220"/>
      <c r="B804" s="221"/>
      <c r="C804" s="256" t="s">
        <v>295</v>
      </c>
      <c r="D804" s="223"/>
      <c r="E804" s="224">
        <v>3.8</v>
      </c>
      <c r="F804" s="222"/>
      <c r="G804" s="222"/>
      <c r="H804" s="222"/>
      <c r="I804" s="222"/>
      <c r="J804" s="222"/>
      <c r="K804" s="222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13"/>
      <c r="Z804" s="213"/>
      <c r="AA804" s="213"/>
      <c r="AB804" s="213"/>
      <c r="AC804" s="213"/>
      <c r="AD804" s="213"/>
      <c r="AE804" s="213"/>
      <c r="AF804" s="213"/>
      <c r="AG804" s="213" t="s">
        <v>157</v>
      </c>
      <c r="AH804" s="213">
        <v>0</v>
      </c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outlineLevel="1" x14ac:dyDescent="0.2">
      <c r="A805" s="220"/>
      <c r="B805" s="221"/>
      <c r="C805" s="256" t="s">
        <v>296</v>
      </c>
      <c r="D805" s="223"/>
      <c r="E805" s="224"/>
      <c r="F805" s="222"/>
      <c r="G805" s="222"/>
      <c r="H805" s="222"/>
      <c r="I805" s="222"/>
      <c r="J805" s="222"/>
      <c r="K805" s="222"/>
      <c r="L805" s="222"/>
      <c r="M805" s="222"/>
      <c r="N805" s="222"/>
      <c r="O805" s="222"/>
      <c r="P805" s="222"/>
      <c r="Q805" s="222"/>
      <c r="R805" s="222"/>
      <c r="S805" s="222"/>
      <c r="T805" s="222"/>
      <c r="U805" s="222"/>
      <c r="V805" s="222"/>
      <c r="W805" s="222"/>
      <c r="X805" s="222"/>
      <c r="Y805" s="213"/>
      <c r="Z805" s="213"/>
      <c r="AA805" s="213"/>
      <c r="AB805" s="213"/>
      <c r="AC805" s="213"/>
      <c r="AD805" s="213"/>
      <c r="AE805" s="213"/>
      <c r="AF805" s="213"/>
      <c r="AG805" s="213" t="s">
        <v>157</v>
      </c>
      <c r="AH805" s="213">
        <v>0</v>
      </c>
      <c r="AI805" s="213"/>
      <c r="AJ805" s="213"/>
      <c r="AK805" s="213"/>
      <c r="AL805" s="213"/>
      <c r="AM805" s="213"/>
      <c r="AN805" s="213"/>
      <c r="AO805" s="213"/>
      <c r="AP805" s="213"/>
      <c r="AQ805" s="213"/>
      <c r="AR805" s="213"/>
      <c r="AS805" s="213"/>
      <c r="AT805" s="213"/>
      <c r="AU805" s="213"/>
      <c r="AV805" s="213"/>
      <c r="AW805" s="213"/>
      <c r="AX805" s="213"/>
      <c r="AY805" s="213"/>
      <c r="AZ805" s="213"/>
      <c r="BA805" s="213"/>
      <c r="BB805" s="213"/>
      <c r="BC805" s="213"/>
      <c r="BD805" s="213"/>
      <c r="BE805" s="213"/>
      <c r="BF805" s="213"/>
      <c r="BG805" s="213"/>
      <c r="BH805" s="213"/>
    </row>
    <row r="806" spans="1:60" outlineLevel="1" x14ac:dyDescent="0.2">
      <c r="A806" s="220"/>
      <c r="B806" s="221"/>
      <c r="C806" s="256" t="s">
        <v>297</v>
      </c>
      <c r="D806" s="223"/>
      <c r="E806" s="224">
        <v>2.4</v>
      </c>
      <c r="F806" s="222"/>
      <c r="G806" s="222"/>
      <c r="H806" s="222"/>
      <c r="I806" s="222"/>
      <c r="J806" s="222"/>
      <c r="K806" s="222"/>
      <c r="L806" s="222"/>
      <c r="M806" s="222"/>
      <c r="N806" s="222"/>
      <c r="O806" s="222"/>
      <c r="P806" s="222"/>
      <c r="Q806" s="222"/>
      <c r="R806" s="222"/>
      <c r="S806" s="222"/>
      <c r="T806" s="222"/>
      <c r="U806" s="222"/>
      <c r="V806" s="222"/>
      <c r="W806" s="222"/>
      <c r="X806" s="222"/>
      <c r="Y806" s="213"/>
      <c r="Z806" s="213"/>
      <c r="AA806" s="213"/>
      <c r="AB806" s="213"/>
      <c r="AC806" s="213"/>
      <c r="AD806" s="213"/>
      <c r="AE806" s="213"/>
      <c r="AF806" s="213"/>
      <c r="AG806" s="213" t="s">
        <v>157</v>
      </c>
      <c r="AH806" s="213">
        <v>0</v>
      </c>
      <c r="AI806" s="213"/>
      <c r="AJ806" s="213"/>
      <c r="AK806" s="213"/>
      <c r="AL806" s="213"/>
      <c r="AM806" s="213"/>
      <c r="AN806" s="213"/>
      <c r="AO806" s="213"/>
      <c r="AP806" s="213"/>
      <c r="AQ806" s="213"/>
      <c r="AR806" s="213"/>
      <c r="AS806" s="213"/>
      <c r="AT806" s="213"/>
      <c r="AU806" s="213"/>
      <c r="AV806" s="213"/>
      <c r="AW806" s="213"/>
      <c r="AX806" s="213"/>
      <c r="AY806" s="213"/>
      <c r="AZ806" s="213"/>
      <c r="BA806" s="213"/>
      <c r="BB806" s="213"/>
      <c r="BC806" s="213"/>
      <c r="BD806" s="213"/>
      <c r="BE806" s="213"/>
      <c r="BF806" s="213"/>
      <c r="BG806" s="213"/>
      <c r="BH806" s="213"/>
    </row>
    <row r="807" spans="1:60" outlineLevel="1" x14ac:dyDescent="0.2">
      <c r="A807" s="220"/>
      <c r="B807" s="221"/>
      <c r="C807" s="260" t="s">
        <v>628</v>
      </c>
      <c r="D807" s="225"/>
      <c r="E807" s="226"/>
      <c r="F807" s="222"/>
      <c r="G807" s="222"/>
      <c r="H807" s="222"/>
      <c r="I807" s="222"/>
      <c r="J807" s="222"/>
      <c r="K807" s="222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13"/>
      <c r="Z807" s="213"/>
      <c r="AA807" s="213"/>
      <c r="AB807" s="213"/>
      <c r="AC807" s="213"/>
      <c r="AD807" s="213"/>
      <c r="AE807" s="213"/>
      <c r="AF807" s="213"/>
      <c r="AG807" s="213" t="s">
        <v>157</v>
      </c>
      <c r="AH807" s="213">
        <v>4</v>
      </c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 x14ac:dyDescent="0.2">
      <c r="A808" s="234">
        <v>118</v>
      </c>
      <c r="B808" s="235" t="s">
        <v>629</v>
      </c>
      <c r="C808" s="254" t="s">
        <v>630</v>
      </c>
      <c r="D808" s="236" t="s">
        <v>337</v>
      </c>
      <c r="E808" s="237">
        <v>28.05733</v>
      </c>
      <c r="F808" s="238"/>
      <c r="G808" s="239">
        <f>ROUND(E808*F808,2)</f>
        <v>0</v>
      </c>
      <c r="H808" s="238"/>
      <c r="I808" s="239">
        <f>ROUND(E808*H808,2)</f>
        <v>0</v>
      </c>
      <c r="J808" s="238"/>
      <c r="K808" s="239">
        <f>ROUND(E808*J808,2)</f>
        <v>0</v>
      </c>
      <c r="L808" s="239">
        <v>15</v>
      </c>
      <c r="M808" s="239">
        <f>G808*(1+L808/100)</f>
        <v>0</v>
      </c>
      <c r="N808" s="239">
        <v>4.4999999999999999E-4</v>
      </c>
      <c r="O808" s="239">
        <f>ROUND(E808*N808,2)</f>
        <v>0.01</v>
      </c>
      <c r="P808" s="239">
        <v>0</v>
      </c>
      <c r="Q808" s="239">
        <f>ROUND(E808*P808,2)</f>
        <v>0</v>
      </c>
      <c r="R808" s="239"/>
      <c r="S808" s="239" t="s">
        <v>179</v>
      </c>
      <c r="T808" s="240" t="s">
        <v>306</v>
      </c>
      <c r="U808" s="222">
        <v>0</v>
      </c>
      <c r="V808" s="222">
        <f>ROUND(E808*U808,2)</f>
        <v>0</v>
      </c>
      <c r="W808" s="222"/>
      <c r="X808" s="222" t="s">
        <v>513</v>
      </c>
      <c r="Y808" s="213"/>
      <c r="Z808" s="213"/>
      <c r="AA808" s="213"/>
      <c r="AB808" s="213"/>
      <c r="AC808" s="213"/>
      <c r="AD808" s="213"/>
      <c r="AE808" s="213"/>
      <c r="AF808" s="213"/>
      <c r="AG808" s="213" t="s">
        <v>514</v>
      </c>
      <c r="AH808" s="213"/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1" x14ac:dyDescent="0.2">
      <c r="A809" s="220"/>
      <c r="B809" s="221"/>
      <c r="C809" s="256" t="s">
        <v>396</v>
      </c>
      <c r="D809" s="223"/>
      <c r="E809" s="224"/>
      <c r="F809" s="222"/>
      <c r="G809" s="222"/>
      <c r="H809" s="222"/>
      <c r="I809" s="222"/>
      <c r="J809" s="222"/>
      <c r="K809" s="222"/>
      <c r="L809" s="222"/>
      <c r="M809" s="222"/>
      <c r="N809" s="222"/>
      <c r="O809" s="222"/>
      <c r="P809" s="222"/>
      <c r="Q809" s="222"/>
      <c r="R809" s="222"/>
      <c r="S809" s="222"/>
      <c r="T809" s="222"/>
      <c r="U809" s="222"/>
      <c r="V809" s="222"/>
      <c r="W809" s="222"/>
      <c r="X809" s="222"/>
      <c r="Y809" s="213"/>
      <c r="Z809" s="213"/>
      <c r="AA809" s="213"/>
      <c r="AB809" s="213"/>
      <c r="AC809" s="213"/>
      <c r="AD809" s="213"/>
      <c r="AE809" s="213"/>
      <c r="AF809" s="213"/>
      <c r="AG809" s="213" t="s">
        <v>157</v>
      </c>
      <c r="AH809" s="213">
        <v>0</v>
      </c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outlineLevel="1" x14ac:dyDescent="0.2">
      <c r="A810" s="220"/>
      <c r="B810" s="221"/>
      <c r="C810" s="256" t="s">
        <v>294</v>
      </c>
      <c r="D810" s="223"/>
      <c r="E810" s="224"/>
      <c r="F810" s="222"/>
      <c r="G810" s="222"/>
      <c r="H810" s="222"/>
      <c r="I810" s="222"/>
      <c r="J810" s="222"/>
      <c r="K810" s="222"/>
      <c r="L810" s="222"/>
      <c r="M810" s="222"/>
      <c r="N810" s="222"/>
      <c r="O810" s="222"/>
      <c r="P810" s="222"/>
      <c r="Q810" s="222"/>
      <c r="R810" s="222"/>
      <c r="S810" s="222"/>
      <c r="T810" s="222"/>
      <c r="U810" s="222"/>
      <c r="V810" s="222"/>
      <c r="W810" s="222"/>
      <c r="X810" s="222"/>
      <c r="Y810" s="213"/>
      <c r="Z810" s="213"/>
      <c r="AA810" s="213"/>
      <c r="AB810" s="213"/>
      <c r="AC810" s="213"/>
      <c r="AD810" s="213"/>
      <c r="AE810" s="213"/>
      <c r="AF810" s="213"/>
      <c r="AG810" s="213" t="s">
        <v>157</v>
      </c>
      <c r="AH810" s="213">
        <v>0</v>
      </c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outlineLevel="1" x14ac:dyDescent="0.2">
      <c r="A811" s="220"/>
      <c r="B811" s="221"/>
      <c r="C811" s="256" t="s">
        <v>631</v>
      </c>
      <c r="D811" s="223"/>
      <c r="E811" s="224">
        <v>9.4266699999999997</v>
      </c>
      <c r="F811" s="222"/>
      <c r="G811" s="222"/>
      <c r="H811" s="222"/>
      <c r="I811" s="222"/>
      <c r="J811" s="222"/>
      <c r="K811" s="222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13"/>
      <c r="Z811" s="213"/>
      <c r="AA811" s="213"/>
      <c r="AB811" s="213"/>
      <c r="AC811" s="213"/>
      <c r="AD811" s="213"/>
      <c r="AE811" s="213"/>
      <c r="AF811" s="213"/>
      <c r="AG811" s="213" t="s">
        <v>157</v>
      </c>
      <c r="AH811" s="213">
        <v>0</v>
      </c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1" x14ac:dyDescent="0.2">
      <c r="A812" s="220"/>
      <c r="B812" s="221"/>
      <c r="C812" s="256" t="s">
        <v>632</v>
      </c>
      <c r="D812" s="223"/>
      <c r="E812" s="224">
        <v>4.76</v>
      </c>
      <c r="F812" s="222"/>
      <c r="G812" s="222"/>
      <c r="H812" s="222"/>
      <c r="I812" s="222"/>
      <c r="J812" s="222"/>
      <c r="K812" s="222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13"/>
      <c r="Z812" s="213"/>
      <c r="AA812" s="213"/>
      <c r="AB812" s="213"/>
      <c r="AC812" s="213"/>
      <c r="AD812" s="213"/>
      <c r="AE812" s="213"/>
      <c r="AF812" s="213"/>
      <c r="AG812" s="213" t="s">
        <v>157</v>
      </c>
      <c r="AH812" s="213">
        <v>0</v>
      </c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outlineLevel="1" x14ac:dyDescent="0.2">
      <c r="A813" s="220"/>
      <c r="B813" s="221"/>
      <c r="C813" s="256" t="s">
        <v>296</v>
      </c>
      <c r="D813" s="223"/>
      <c r="E813" s="224"/>
      <c r="F813" s="222"/>
      <c r="G813" s="222"/>
      <c r="H813" s="222"/>
      <c r="I813" s="222"/>
      <c r="J813" s="222"/>
      <c r="K813" s="222"/>
      <c r="L813" s="222"/>
      <c r="M813" s="222"/>
      <c r="N813" s="222"/>
      <c r="O813" s="222"/>
      <c r="P813" s="222"/>
      <c r="Q813" s="222"/>
      <c r="R813" s="222"/>
      <c r="S813" s="222"/>
      <c r="T813" s="222"/>
      <c r="U813" s="222"/>
      <c r="V813" s="222"/>
      <c r="W813" s="222"/>
      <c r="X813" s="222"/>
      <c r="Y813" s="213"/>
      <c r="Z813" s="213"/>
      <c r="AA813" s="213"/>
      <c r="AB813" s="213"/>
      <c r="AC813" s="213"/>
      <c r="AD813" s="213"/>
      <c r="AE813" s="213"/>
      <c r="AF813" s="213"/>
      <c r="AG813" s="213" t="s">
        <v>157</v>
      </c>
      <c r="AH813" s="213">
        <v>0</v>
      </c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1" x14ac:dyDescent="0.2">
      <c r="A814" s="220"/>
      <c r="B814" s="221"/>
      <c r="C814" s="256" t="s">
        <v>633</v>
      </c>
      <c r="D814" s="223"/>
      <c r="E814" s="224">
        <v>7.4166699999999999</v>
      </c>
      <c r="F814" s="222"/>
      <c r="G814" s="222"/>
      <c r="H814" s="222"/>
      <c r="I814" s="222"/>
      <c r="J814" s="222"/>
      <c r="K814" s="222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13"/>
      <c r="Z814" s="213"/>
      <c r="AA814" s="213"/>
      <c r="AB814" s="213"/>
      <c r="AC814" s="213"/>
      <c r="AD814" s="213"/>
      <c r="AE814" s="213"/>
      <c r="AF814" s="213"/>
      <c r="AG814" s="213" t="s">
        <v>157</v>
      </c>
      <c r="AH814" s="213">
        <v>0</v>
      </c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1" x14ac:dyDescent="0.2">
      <c r="A815" s="220"/>
      <c r="B815" s="221"/>
      <c r="C815" s="256" t="s">
        <v>634</v>
      </c>
      <c r="D815" s="223"/>
      <c r="E815" s="224">
        <v>3.90333</v>
      </c>
      <c r="F815" s="222"/>
      <c r="G815" s="222"/>
      <c r="H815" s="222"/>
      <c r="I815" s="222"/>
      <c r="J815" s="222"/>
      <c r="K815" s="222"/>
      <c r="L815" s="222"/>
      <c r="M815" s="222"/>
      <c r="N815" s="222"/>
      <c r="O815" s="222"/>
      <c r="P815" s="222"/>
      <c r="Q815" s="222"/>
      <c r="R815" s="222"/>
      <c r="S815" s="222"/>
      <c r="T815" s="222"/>
      <c r="U815" s="222"/>
      <c r="V815" s="222"/>
      <c r="W815" s="222"/>
      <c r="X815" s="222"/>
      <c r="Y815" s="213"/>
      <c r="Z815" s="213"/>
      <c r="AA815" s="213"/>
      <c r="AB815" s="213"/>
      <c r="AC815" s="213"/>
      <c r="AD815" s="213"/>
      <c r="AE815" s="213"/>
      <c r="AF815" s="213"/>
      <c r="AG815" s="213" t="s">
        <v>157</v>
      </c>
      <c r="AH815" s="213">
        <v>0</v>
      </c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outlineLevel="1" x14ac:dyDescent="0.2">
      <c r="A816" s="220"/>
      <c r="B816" s="221"/>
      <c r="C816" s="260" t="s">
        <v>635</v>
      </c>
      <c r="D816" s="225"/>
      <c r="E816" s="226">
        <v>2.5506700000000002</v>
      </c>
      <c r="F816" s="222"/>
      <c r="G816" s="222"/>
      <c r="H816" s="222"/>
      <c r="I816" s="222"/>
      <c r="J816" s="222"/>
      <c r="K816" s="222"/>
      <c r="L816" s="222"/>
      <c r="M816" s="222"/>
      <c r="N816" s="222"/>
      <c r="O816" s="222"/>
      <c r="P816" s="222"/>
      <c r="Q816" s="222"/>
      <c r="R816" s="222"/>
      <c r="S816" s="222"/>
      <c r="T816" s="222"/>
      <c r="U816" s="222"/>
      <c r="V816" s="222"/>
      <c r="W816" s="222"/>
      <c r="X816" s="222"/>
      <c r="Y816" s="213"/>
      <c r="Z816" s="213"/>
      <c r="AA816" s="213"/>
      <c r="AB816" s="213"/>
      <c r="AC816" s="213"/>
      <c r="AD816" s="213"/>
      <c r="AE816" s="213"/>
      <c r="AF816" s="213"/>
      <c r="AG816" s="213" t="s">
        <v>157</v>
      </c>
      <c r="AH816" s="213">
        <v>4</v>
      </c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outlineLevel="1" x14ac:dyDescent="0.2">
      <c r="A817" s="234">
        <v>119</v>
      </c>
      <c r="B817" s="235" t="s">
        <v>636</v>
      </c>
      <c r="C817" s="254" t="s">
        <v>637</v>
      </c>
      <c r="D817" s="236" t="s">
        <v>164</v>
      </c>
      <c r="E817" s="237">
        <v>8.14</v>
      </c>
      <c r="F817" s="238"/>
      <c r="G817" s="239">
        <f>ROUND(E817*F817,2)</f>
        <v>0</v>
      </c>
      <c r="H817" s="238"/>
      <c r="I817" s="239">
        <f>ROUND(E817*H817,2)</f>
        <v>0</v>
      </c>
      <c r="J817" s="238"/>
      <c r="K817" s="239">
        <f>ROUND(E817*J817,2)</f>
        <v>0</v>
      </c>
      <c r="L817" s="239">
        <v>15</v>
      </c>
      <c r="M817" s="239">
        <f>G817*(1+L817/100)</f>
        <v>0</v>
      </c>
      <c r="N817" s="239">
        <v>1.8499999999999999E-2</v>
      </c>
      <c r="O817" s="239">
        <f>ROUND(E817*N817,2)</f>
        <v>0.15</v>
      </c>
      <c r="P817" s="239">
        <v>0</v>
      </c>
      <c r="Q817" s="239">
        <f>ROUND(E817*P817,2)</f>
        <v>0</v>
      </c>
      <c r="R817" s="239"/>
      <c r="S817" s="239" t="s">
        <v>179</v>
      </c>
      <c r="T817" s="240" t="s">
        <v>306</v>
      </c>
      <c r="U817" s="222">
        <v>0</v>
      </c>
      <c r="V817" s="222">
        <f>ROUND(E817*U817,2)</f>
        <v>0</v>
      </c>
      <c r="W817" s="222"/>
      <c r="X817" s="222" t="s">
        <v>513</v>
      </c>
      <c r="Y817" s="213"/>
      <c r="Z817" s="213"/>
      <c r="AA817" s="213"/>
      <c r="AB817" s="213"/>
      <c r="AC817" s="213"/>
      <c r="AD817" s="213"/>
      <c r="AE817" s="213"/>
      <c r="AF817" s="213"/>
      <c r="AG817" s="213" t="s">
        <v>514</v>
      </c>
      <c r="AH817" s="213"/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1" x14ac:dyDescent="0.2">
      <c r="A818" s="220"/>
      <c r="B818" s="221"/>
      <c r="C818" s="256" t="s">
        <v>395</v>
      </c>
      <c r="D818" s="223"/>
      <c r="E818" s="224"/>
      <c r="F818" s="222"/>
      <c r="G818" s="222"/>
      <c r="H818" s="222"/>
      <c r="I818" s="222"/>
      <c r="J818" s="222"/>
      <c r="K818" s="222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13"/>
      <c r="Z818" s="213"/>
      <c r="AA818" s="213"/>
      <c r="AB818" s="213"/>
      <c r="AC818" s="213"/>
      <c r="AD818" s="213"/>
      <c r="AE818" s="213"/>
      <c r="AF818" s="213"/>
      <c r="AG818" s="213" t="s">
        <v>157</v>
      </c>
      <c r="AH818" s="213">
        <v>0</v>
      </c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outlineLevel="1" x14ac:dyDescent="0.2">
      <c r="A819" s="220"/>
      <c r="B819" s="221"/>
      <c r="C819" s="256" t="s">
        <v>186</v>
      </c>
      <c r="D819" s="223"/>
      <c r="E819" s="224"/>
      <c r="F819" s="222"/>
      <c r="G819" s="222"/>
      <c r="H819" s="222"/>
      <c r="I819" s="222"/>
      <c r="J819" s="222"/>
      <c r="K819" s="222"/>
      <c r="L819" s="222"/>
      <c r="M819" s="222"/>
      <c r="N819" s="222"/>
      <c r="O819" s="222"/>
      <c r="P819" s="222"/>
      <c r="Q819" s="222"/>
      <c r="R819" s="222"/>
      <c r="S819" s="222"/>
      <c r="T819" s="222"/>
      <c r="U819" s="222"/>
      <c r="V819" s="222"/>
      <c r="W819" s="222"/>
      <c r="X819" s="222"/>
      <c r="Y819" s="213"/>
      <c r="Z819" s="213"/>
      <c r="AA819" s="213"/>
      <c r="AB819" s="213"/>
      <c r="AC819" s="213"/>
      <c r="AD819" s="213"/>
      <c r="AE819" s="213"/>
      <c r="AF819" s="213"/>
      <c r="AG819" s="213" t="s">
        <v>157</v>
      </c>
      <c r="AH819" s="213">
        <v>0</v>
      </c>
      <c r="AI819" s="213"/>
      <c r="AJ819" s="213"/>
      <c r="AK819" s="213"/>
      <c r="AL819" s="213"/>
      <c r="AM819" s="213"/>
      <c r="AN819" s="213"/>
      <c r="AO819" s="213"/>
      <c r="AP819" s="213"/>
      <c r="AQ819" s="213"/>
      <c r="AR819" s="213"/>
      <c r="AS819" s="213"/>
      <c r="AT819" s="213"/>
      <c r="AU819" s="213"/>
      <c r="AV819" s="213"/>
      <c r="AW819" s="213"/>
      <c r="AX819" s="213"/>
      <c r="AY819" s="213"/>
      <c r="AZ819" s="213"/>
      <c r="BA819" s="213"/>
      <c r="BB819" s="213"/>
      <c r="BC819" s="213"/>
      <c r="BD819" s="213"/>
      <c r="BE819" s="213"/>
      <c r="BF819" s="213"/>
      <c r="BG819" s="213"/>
      <c r="BH819" s="213"/>
    </row>
    <row r="820" spans="1:60" outlineLevel="1" x14ac:dyDescent="0.2">
      <c r="A820" s="220"/>
      <c r="B820" s="221"/>
      <c r="C820" s="256" t="s">
        <v>213</v>
      </c>
      <c r="D820" s="223"/>
      <c r="E820" s="224">
        <v>1.4</v>
      </c>
      <c r="F820" s="222"/>
      <c r="G820" s="222"/>
      <c r="H820" s="222"/>
      <c r="I820" s="222"/>
      <c r="J820" s="222"/>
      <c r="K820" s="222"/>
      <c r="L820" s="222"/>
      <c r="M820" s="222"/>
      <c r="N820" s="222"/>
      <c r="O820" s="222"/>
      <c r="P820" s="222"/>
      <c r="Q820" s="222"/>
      <c r="R820" s="222"/>
      <c r="S820" s="222"/>
      <c r="T820" s="222"/>
      <c r="U820" s="222"/>
      <c r="V820" s="222"/>
      <c r="W820" s="222"/>
      <c r="X820" s="222"/>
      <c r="Y820" s="213"/>
      <c r="Z820" s="213"/>
      <c r="AA820" s="213"/>
      <c r="AB820" s="213"/>
      <c r="AC820" s="213"/>
      <c r="AD820" s="213"/>
      <c r="AE820" s="213"/>
      <c r="AF820" s="213"/>
      <c r="AG820" s="213" t="s">
        <v>157</v>
      </c>
      <c r="AH820" s="213">
        <v>0</v>
      </c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outlineLevel="1" x14ac:dyDescent="0.2">
      <c r="A821" s="220"/>
      <c r="B821" s="221"/>
      <c r="C821" s="256" t="s">
        <v>174</v>
      </c>
      <c r="D821" s="223"/>
      <c r="E821" s="224"/>
      <c r="F821" s="222"/>
      <c r="G821" s="222"/>
      <c r="H821" s="222"/>
      <c r="I821" s="222"/>
      <c r="J821" s="222"/>
      <c r="K821" s="222"/>
      <c r="L821" s="222"/>
      <c r="M821" s="222"/>
      <c r="N821" s="222"/>
      <c r="O821" s="222"/>
      <c r="P821" s="222"/>
      <c r="Q821" s="222"/>
      <c r="R821" s="222"/>
      <c r="S821" s="222"/>
      <c r="T821" s="222"/>
      <c r="U821" s="222"/>
      <c r="V821" s="222"/>
      <c r="W821" s="222"/>
      <c r="X821" s="222"/>
      <c r="Y821" s="213"/>
      <c r="Z821" s="213"/>
      <c r="AA821" s="213"/>
      <c r="AB821" s="213"/>
      <c r="AC821" s="213"/>
      <c r="AD821" s="213"/>
      <c r="AE821" s="213"/>
      <c r="AF821" s="213"/>
      <c r="AG821" s="213" t="s">
        <v>157</v>
      </c>
      <c r="AH821" s="213">
        <v>0</v>
      </c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outlineLevel="1" x14ac:dyDescent="0.2">
      <c r="A822" s="220"/>
      <c r="B822" s="221"/>
      <c r="C822" s="256" t="s">
        <v>214</v>
      </c>
      <c r="D822" s="223"/>
      <c r="E822" s="224">
        <v>6</v>
      </c>
      <c r="F822" s="222"/>
      <c r="G822" s="222"/>
      <c r="H822" s="222"/>
      <c r="I822" s="222"/>
      <c r="J822" s="222"/>
      <c r="K822" s="222"/>
      <c r="L822" s="222"/>
      <c r="M822" s="222"/>
      <c r="N822" s="222"/>
      <c r="O822" s="222"/>
      <c r="P822" s="222"/>
      <c r="Q822" s="222"/>
      <c r="R822" s="222"/>
      <c r="S822" s="222"/>
      <c r="T822" s="222"/>
      <c r="U822" s="222"/>
      <c r="V822" s="222"/>
      <c r="W822" s="222"/>
      <c r="X822" s="222"/>
      <c r="Y822" s="213"/>
      <c r="Z822" s="213"/>
      <c r="AA822" s="213"/>
      <c r="AB822" s="213"/>
      <c r="AC822" s="213"/>
      <c r="AD822" s="213"/>
      <c r="AE822" s="213"/>
      <c r="AF822" s="213"/>
      <c r="AG822" s="213" t="s">
        <v>157</v>
      </c>
      <c r="AH822" s="213">
        <v>0</v>
      </c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outlineLevel="1" x14ac:dyDescent="0.2">
      <c r="A823" s="220"/>
      <c r="B823" s="221"/>
      <c r="C823" s="260" t="s">
        <v>635</v>
      </c>
      <c r="D823" s="225"/>
      <c r="E823" s="226">
        <v>0.74</v>
      </c>
      <c r="F823" s="222"/>
      <c r="G823" s="222"/>
      <c r="H823" s="222"/>
      <c r="I823" s="222"/>
      <c r="J823" s="222"/>
      <c r="K823" s="222"/>
      <c r="L823" s="222"/>
      <c r="M823" s="222"/>
      <c r="N823" s="222"/>
      <c r="O823" s="222"/>
      <c r="P823" s="222"/>
      <c r="Q823" s="222"/>
      <c r="R823" s="222"/>
      <c r="S823" s="222"/>
      <c r="T823" s="222"/>
      <c r="U823" s="222"/>
      <c r="V823" s="222"/>
      <c r="W823" s="222"/>
      <c r="X823" s="222"/>
      <c r="Y823" s="213"/>
      <c r="Z823" s="213"/>
      <c r="AA823" s="213"/>
      <c r="AB823" s="213"/>
      <c r="AC823" s="213"/>
      <c r="AD823" s="213"/>
      <c r="AE823" s="213"/>
      <c r="AF823" s="213"/>
      <c r="AG823" s="213" t="s">
        <v>157</v>
      </c>
      <c r="AH823" s="213">
        <v>4</v>
      </c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13"/>
      <c r="BB823" s="213"/>
      <c r="BC823" s="213"/>
      <c r="BD823" s="213"/>
      <c r="BE823" s="213"/>
      <c r="BF823" s="213"/>
      <c r="BG823" s="213"/>
      <c r="BH823" s="213"/>
    </row>
    <row r="824" spans="1:60" outlineLevel="1" x14ac:dyDescent="0.2">
      <c r="A824" s="234">
        <v>120</v>
      </c>
      <c r="B824" s="235" t="s">
        <v>619</v>
      </c>
      <c r="C824" s="254" t="s">
        <v>638</v>
      </c>
      <c r="D824" s="236" t="s">
        <v>164</v>
      </c>
      <c r="E824" s="237">
        <v>7.4</v>
      </c>
      <c r="F824" s="238"/>
      <c r="G824" s="239">
        <f>ROUND(E824*F824,2)</f>
        <v>0</v>
      </c>
      <c r="H824" s="238"/>
      <c r="I824" s="239">
        <f>ROUND(E824*H824,2)</f>
        <v>0</v>
      </c>
      <c r="J824" s="238"/>
      <c r="K824" s="239">
        <f>ROUND(E824*J824,2)</f>
        <v>0</v>
      </c>
      <c r="L824" s="239">
        <v>15</v>
      </c>
      <c r="M824" s="239">
        <f>G824*(1+L824/100)</f>
        <v>0</v>
      </c>
      <c r="N824" s="239">
        <v>0</v>
      </c>
      <c r="O824" s="239">
        <f>ROUND(E824*N824,2)</f>
        <v>0</v>
      </c>
      <c r="P824" s="239">
        <v>0</v>
      </c>
      <c r="Q824" s="239">
        <f>ROUND(E824*P824,2)</f>
        <v>0</v>
      </c>
      <c r="R824" s="239"/>
      <c r="S824" s="239" t="s">
        <v>179</v>
      </c>
      <c r="T824" s="240" t="s">
        <v>180</v>
      </c>
      <c r="U824" s="222">
        <v>0</v>
      </c>
      <c r="V824" s="222">
        <f>ROUND(E824*U824,2)</f>
        <v>0</v>
      </c>
      <c r="W824" s="222"/>
      <c r="X824" s="222" t="s">
        <v>593</v>
      </c>
      <c r="Y824" s="213"/>
      <c r="Z824" s="213"/>
      <c r="AA824" s="213"/>
      <c r="AB824" s="213"/>
      <c r="AC824" s="213"/>
      <c r="AD824" s="213"/>
      <c r="AE824" s="213"/>
      <c r="AF824" s="213"/>
      <c r="AG824" s="213" t="s">
        <v>594</v>
      </c>
      <c r="AH824" s="213"/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1" x14ac:dyDescent="0.2">
      <c r="A825" s="220"/>
      <c r="B825" s="221"/>
      <c r="C825" s="256" t="s">
        <v>395</v>
      </c>
      <c r="D825" s="223"/>
      <c r="E825" s="224"/>
      <c r="F825" s="222"/>
      <c r="G825" s="222"/>
      <c r="H825" s="222"/>
      <c r="I825" s="222"/>
      <c r="J825" s="222"/>
      <c r="K825" s="222"/>
      <c r="L825" s="222"/>
      <c r="M825" s="222"/>
      <c r="N825" s="222"/>
      <c r="O825" s="222"/>
      <c r="P825" s="222"/>
      <c r="Q825" s="222"/>
      <c r="R825" s="222"/>
      <c r="S825" s="222"/>
      <c r="T825" s="222"/>
      <c r="U825" s="222"/>
      <c r="V825" s="222"/>
      <c r="W825" s="222"/>
      <c r="X825" s="222"/>
      <c r="Y825" s="213"/>
      <c r="Z825" s="213"/>
      <c r="AA825" s="213"/>
      <c r="AB825" s="213"/>
      <c r="AC825" s="213"/>
      <c r="AD825" s="213"/>
      <c r="AE825" s="213"/>
      <c r="AF825" s="213"/>
      <c r="AG825" s="213" t="s">
        <v>157</v>
      </c>
      <c r="AH825" s="213">
        <v>0</v>
      </c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outlineLevel="1" x14ac:dyDescent="0.2">
      <c r="A826" s="220"/>
      <c r="B826" s="221"/>
      <c r="C826" s="256" t="s">
        <v>186</v>
      </c>
      <c r="D826" s="223"/>
      <c r="E826" s="224"/>
      <c r="F826" s="222"/>
      <c r="G826" s="222"/>
      <c r="H826" s="222"/>
      <c r="I826" s="222"/>
      <c r="J826" s="222"/>
      <c r="K826" s="222"/>
      <c r="L826" s="222"/>
      <c r="M826" s="222"/>
      <c r="N826" s="222"/>
      <c r="O826" s="222"/>
      <c r="P826" s="222"/>
      <c r="Q826" s="222"/>
      <c r="R826" s="222"/>
      <c r="S826" s="222"/>
      <c r="T826" s="222"/>
      <c r="U826" s="222"/>
      <c r="V826" s="222"/>
      <c r="W826" s="222"/>
      <c r="X826" s="222"/>
      <c r="Y826" s="213"/>
      <c r="Z826" s="213"/>
      <c r="AA826" s="213"/>
      <c r="AB826" s="213"/>
      <c r="AC826" s="213"/>
      <c r="AD826" s="213"/>
      <c r="AE826" s="213"/>
      <c r="AF826" s="213"/>
      <c r="AG826" s="213" t="s">
        <v>157</v>
      </c>
      <c r="AH826" s="213">
        <v>0</v>
      </c>
      <c r="AI826" s="213"/>
      <c r="AJ826" s="213"/>
      <c r="AK826" s="213"/>
      <c r="AL826" s="213"/>
      <c r="AM826" s="213"/>
      <c r="AN826" s="213"/>
      <c r="AO826" s="213"/>
      <c r="AP826" s="213"/>
      <c r="AQ826" s="213"/>
      <c r="AR826" s="213"/>
      <c r="AS826" s="213"/>
      <c r="AT826" s="213"/>
      <c r="AU826" s="213"/>
      <c r="AV826" s="213"/>
      <c r="AW826" s="213"/>
      <c r="AX826" s="213"/>
      <c r="AY826" s="213"/>
      <c r="AZ826" s="213"/>
      <c r="BA826" s="213"/>
      <c r="BB826" s="213"/>
      <c r="BC826" s="213"/>
      <c r="BD826" s="213"/>
      <c r="BE826" s="213"/>
      <c r="BF826" s="213"/>
      <c r="BG826" s="213"/>
      <c r="BH826" s="213"/>
    </row>
    <row r="827" spans="1:60" outlineLevel="1" x14ac:dyDescent="0.2">
      <c r="A827" s="220"/>
      <c r="B827" s="221"/>
      <c r="C827" s="256" t="s">
        <v>213</v>
      </c>
      <c r="D827" s="223"/>
      <c r="E827" s="224">
        <v>1.4</v>
      </c>
      <c r="F827" s="222"/>
      <c r="G827" s="222"/>
      <c r="H827" s="222"/>
      <c r="I827" s="222"/>
      <c r="J827" s="222"/>
      <c r="K827" s="222"/>
      <c r="L827" s="222"/>
      <c r="M827" s="222"/>
      <c r="N827" s="222"/>
      <c r="O827" s="222"/>
      <c r="P827" s="222"/>
      <c r="Q827" s="222"/>
      <c r="R827" s="222"/>
      <c r="S827" s="222"/>
      <c r="T827" s="222"/>
      <c r="U827" s="222"/>
      <c r="V827" s="222"/>
      <c r="W827" s="222"/>
      <c r="X827" s="222"/>
      <c r="Y827" s="213"/>
      <c r="Z827" s="213"/>
      <c r="AA827" s="213"/>
      <c r="AB827" s="213"/>
      <c r="AC827" s="213"/>
      <c r="AD827" s="213"/>
      <c r="AE827" s="213"/>
      <c r="AF827" s="213"/>
      <c r="AG827" s="213" t="s">
        <v>157</v>
      </c>
      <c r="AH827" s="213">
        <v>0</v>
      </c>
      <c r="AI827" s="213"/>
      <c r="AJ827" s="213"/>
      <c r="AK827" s="213"/>
      <c r="AL827" s="213"/>
      <c r="AM827" s="213"/>
      <c r="AN827" s="213"/>
      <c r="AO827" s="213"/>
      <c r="AP827" s="213"/>
      <c r="AQ827" s="213"/>
      <c r="AR827" s="213"/>
      <c r="AS827" s="213"/>
      <c r="AT827" s="213"/>
      <c r="AU827" s="213"/>
      <c r="AV827" s="213"/>
      <c r="AW827" s="213"/>
      <c r="AX827" s="213"/>
      <c r="AY827" s="213"/>
      <c r="AZ827" s="213"/>
      <c r="BA827" s="213"/>
      <c r="BB827" s="213"/>
      <c r="BC827" s="213"/>
      <c r="BD827" s="213"/>
      <c r="BE827" s="213"/>
      <c r="BF827" s="213"/>
      <c r="BG827" s="213"/>
      <c r="BH827" s="213"/>
    </row>
    <row r="828" spans="1:60" outlineLevel="1" x14ac:dyDescent="0.2">
      <c r="A828" s="220"/>
      <c r="B828" s="221"/>
      <c r="C828" s="256" t="s">
        <v>174</v>
      </c>
      <c r="D828" s="223"/>
      <c r="E828" s="224"/>
      <c r="F828" s="222"/>
      <c r="G828" s="222"/>
      <c r="H828" s="222"/>
      <c r="I828" s="222"/>
      <c r="J828" s="222"/>
      <c r="K828" s="222"/>
      <c r="L828" s="222"/>
      <c r="M828" s="222"/>
      <c r="N828" s="222"/>
      <c r="O828" s="222"/>
      <c r="P828" s="222"/>
      <c r="Q828" s="222"/>
      <c r="R828" s="222"/>
      <c r="S828" s="222"/>
      <c r="T828" s="222"/>
      <c r="U828" s="222"/>
      <c r="V828" s="222"/>
      <c r="W828" s="222"/>
      <c r="X828" s="222"/>
      <c r="Y828" s="213"/>
      <c r="Z828" s="213"/>
      <c r="AA828" s="213"/>
      <c r="AB828" s="213"/>
      <c r="AC828" s="213"/>
      <c r="AD828" s="213"/>
      <c r="AE828" s="213"/>
      <c r="AF828" s="213"/>
      <c r="AG828" s="213" t="s">
        <v>157</v>
      </c>
      <c r="AH828" s="213">
        <v>0</v>
      </c>
      <c r="AI828" s="213"/>
      <c r="AJ828" s="213"/>
      <c r="AK828" s="213"/>
      <c r="AL828" s="213"/>
      <c r="AM828" s="213"/>
      <c r="AN828" s="213"/>
      <c r="AO828" s="213"/>
      <c r="AP828" s="213"/>
      <c r="AQ828" s="213"/>
      <c r="AR828" s="213"/>
      <c r="AS828" s="213"/>
      <c r="AT828" s="213"/>
      <c r="AU828" s="213"/>
      <c r="AV828" s="213"/>
      <c r="AW828" s="213"/>
      <c r="AX828" s="213"/>
      <c r="AY828" s="213"/>
      <c r="AZ828" s="213"/>
      <c r="BA828" s="213"/>
      <c r="BB828" s="213"/>
      <c r="BC828" s="213"/>
      <c r="BD828" s="213"/>
      <c r="BE828" s="213"/>
      <c r="BF828" s="213"/>
      <c r="BG828" s="213"/>
      <c r="BH828" s="213"/>
    </row>
    <row r="829" spans="1:60" outlineLevel="1" x14ac:dyDescent="0.2">
      <c r="A829" s="220"/>
      <c r="B829" s="221"/>
      <c r="C829" s="256" t="s">
        <v>214</v>
      </c>
      <c r="D829" s="223"/>
      <c r="E829" s="224">
        <v>6</v>
      </c>
      <c r="F829" s="222"/>
      <c r="G829" s="222"/>
      <c r="H829" s="222"/>
      <c r="I829" s="222"/>
      <c r="J829" s="222"/>
      <c r="K829" s="222"/>
      <c r="L829" s="222"/>
      <c r="M829" s="222"/>
      <c r="N829" s="222"/>
      <c r="O829" s="222"/>
      <c r="P829" s="222"/>
      <c r="Q829" s="222"/>
      <c r="R829" s="222"/>
      <c r="S829" s="222"/>
      <c r="T829" s="222"/>
      <c r="U829" s="222"/>
      <c r="V829" s="222"/>
      <c r="W829" s="222"/>
      <c r="X829" s="222"/>
      <c r="Y829" s="213"/>
      <c r="Z829" s="213"/>
      <c r="AA829" s="213"/>
      <c r="AB829" s="213"/>
      <c r="AC829" s="213"/>
      <c r="AD829" s="213"/>
      <c r="AE829" s="213"/>
      <c r="AF829" s="213"/>
      <c r="AG829" s="213" t="s">
        <v>157</v>
      </c>
      <c r="AH829" s="213">
        <v>0</v>
      </c>
      <c r="AI829" s="213"/>
      <c r="AJ829" s="213"/>
      <c r="AK829" s="213"/>
      <c r="AL829" s="213"/>
      <c r="AM829" s="213"/>
      <c r="AN829" s="213"/>
      <c r="AO829" s="213"/>
      <c r="AP829" s="213"/>
      <c r="AQ829" s="213"/>
      <c r="AR829" s="213"/>
      <c r="AS829" s="213"/>
      <c r="AT829" s="213"/>
      <c r="AU829" s="213"/>
      <c r="AV829" s="213"/>
      <c r="AW829" s="213"/>
      <c r="AX829" s="213"/>
      <c r="AY829" s="213"/>
      <c r="AZ829" s="213"/>
      <c r="BA829" s="213"/>
      <c r="BB829" s="213"/>
      <c r="BC829" s="213"/>
      <c r="BD829" s="213"/>
      <c r="BE829" s="213"/>
      <c r="BF829" s="213"/>
      <c r="BG829" s="213"/>
      <c r="BH829" s="213"/>
    </row>
    <row r="830" spans="1:60" x14ac:dyDescent="0.2">
      <c r="A830" s="228" t="s">
        <v>145</v>
      </c>
      <c r="B830" s="229" t="s">
        <v>97</v>
      </c>
      <c r="C830" s="253" t="s">
        <v>98</v>
      </c>
      <c r="D830" s="230"/>
      <c r="E830" s="231"/>
      <c r="F830" s="232"/>
      <c r="G830" s="232">
        <f>SUMIF(AG831:AG843,"&lt;&gt;NOR",G831:G843)</f>
        <v>0</v>
      </c>
      <c r="H830" s="232"/>
      <c r="I830" s="232">
        <f>SUM(I831:I843)</f>
        <v>0</v>
      </c>
      <c r="J830" s="232"/>
      <c r="K830" s="232">
        <f>SUM(K831:K843)</f>
        <v>0</v>
      </c>
      <c r="L830" s="232"/>
      <c r="M830" s="232">
        <f>SUM(M831:M843)</f>
        <v>0</v>
      </c>
      <c r="N830" s="232"/>
      <c r="O830" s="232">
        <f>SUM(O831:O843)</f>
        <v>0</v>
      </c>
      <c r="P830" s="232"/>
      <c r="Q830" s="232">
        <f>SUM(Q831:Q843)</f>
        <v>1.41</v>
      </c>
      <c r="R830" s="232"/>
      <c r="S830" s="232"/>
      <c r="T830" s="233"/>
      <c r="U830" s="227"/>
      <c r="V830" s="227">
        <f>SUM(V831:V843)</f>
        <v>16.940000000000001</v>
      </c>
      <c r="W830" s="227"/>
      <c r="X830" s="227"/>
      <c r="AG830" t="s">
        <v>146</v>
      </c>
    </row>
    <row r="831" spans="1:60" outlineLevel="1" x14ac:dyDescent="0.2">
      <c r="A831" s="234">
        <v>121</v>
      </c>
      <c r="B831" s="235" t="s">
        <v>639</v>
      </c>
      <c r="C831" s="254" t="s">
        <v>640</v>
      </c>
      <c r="D831" s="236" t="s">
        <v>164</v>
      </c>
      <c r="E831" s="237">
        <v>70.599999999999994</v>
      </c>
      <c r="F831" s="238"/>
      <c r="G831" s="239">
        <f>ROUND(E831*F831,2)</f>
        <v>0</v>
      </c>
      <c r="H831" s="238"/>
      <c r="I831" s="239">
        <f>ROUND(E831*H831,2)</f>
        <v>0</v>
      </c>
      <c r="J831" s="238"/>
      <c r="K831" s="239">
        <f>ROUND(E831*J831,2)</f>
        <v>0</v>
      </c>
      <c r="L831" s="239">
        <v>15</v>
      </c>
      <c r="M831" s="239">
        <f>G831*(1+L831/100)</f>
        <v>0</v>
      </c>
      <c r="N831" s="239">
        <v>0</v>
      </c>
      <c r="O831" s="239">
        <f>ROUND(E831*N831,2)</f>
        <v>0</v>
      </c>
      <c r="P831" s="239">
        <v>0.02</v>
      </c>
      <c r="Q831" s="239">
        <f>ROUND(E831*P831,2)</f>
        <v>1.41</v>
      </c>
      <c r="R831" s="239" t="s">
        <v>641</v>
      </c>
      <c r="S831" s="239" t="s">
        <v>151</v>
      </c>
      <c r="T831" s="240" t="s">
        <v>151</v>
      </c>
      <c r="U831" s="222">
        <v>0.24</v>
      </c>
      <c r="V831" s="222">
        <f>ROUND(E831*U831,2)</f>
        <v>16.940000000000001</v>
      </c>
      <c r="W831" s="222"/>
      <c r="X831" s="222" t="s">
        <v>152</v>
      </c>
      <c r="Y831" s="213"/>
      <c r="Z831" s="213"/>
      <c r="AA831" s="213"/>
      <c r="AB831" s="213"/>
      <c r="AC831" s="213"/>
      <c r="AD831" s="213"/>
      <c r="AE831" s="213"/>
      <c r="AF831" s="213"/>
      <c r="AG831" s="213" t="s">
        <v>153</v>
      </c>
      <c r="AH831" s="213"/>
      <c r="AI831" s="213"/>
      <c r="AJ831" s="213"/>
      <c r="AK831" s="213"/>
      <c r="AL831" s="213"/>
      <c r="AM831" s="213"/>
      <c r="AN831" s="213"/>
      <c r="AO831" s="213"/>
      <c r="AP831" s="213"/>
      <c r="AQ831" s="213"/>
      <c r="AR831" s="213"/>
      <c r="AS831" s="213"/>
      <c r="AT831" s="213"/>
      <c r="AU831" s="213"/>
      <c r="AV831" s="213"/>
      <c r="AW831" s="213"/>
      <c r="AX831" s="213"/>
      <c r="AY831" s="213"/>
      <c r="AZ831" s="213"/>
      <c r="BA831" s="213"/>
      <c r="BB831" s="213"/>
      <c r="BC831" s="213"/>
      <c r="BD831" s="213"/>
      <c r="BE831" s="213"/>
      <c r="BF831" s="213"/>
      <c r="BG831" s="213"/>
      <c r="BH831" s="213"/>
    </row>
    <row r="832" spans="1:60" outlineLevel="1" x14ac:dyDescent="0.2">
      <c r="A832" s="220"/>
      <c r="B832" s="221"/>
      <c r="C832" s="256" t="s">
        <v>196</v>
      </c>
      <c r="D832" s="223"/>
      <c r="E832" s="224"/>
      <c r="F832" s="222"/>
      <c r="G832" s="222"/>
      <c r="H832" s="222"/>
      <c r="I832" s="222"/>
      <c r="J832" s="222"/>
      <c r="K832" s="222"/>
      <c r="L832" s="222"/>
      <c r="M832" s="222"/>
      <c r="N832" s="222"/>
      <c r="O832" s="222"/>
      <c r="P832" s="222"/>
      <c r="Q832" s="222"/>
      <c r="R832" s="222"/>
      <c r="S832" s="222"/>
      <c r="T832" s="222"/>
      <c r="U832" s="222"/>
      <c r="V832" s="222"/>
      <c r="W832" s="222"/>
      <c r="X832" s="222"/>
      <c r="Y832" s="213"/>
      <c r="Z832" s="213"/>
      <c r="AA832" s="213"/>
      <c r="AB832" s="213"/>
      <c r="AC832" s="213"/>
      <c r="AD832" s="213"/>
      <c r="AE832" s="213"/>
      <c r="AF832" s="213"/>
      <c r="AG832" s="213" t="s">
        <v>157</v>
      </c>
      <c r="AH832" s="213">
        <v>0</v>
      </c>
      <c r="AI832" s="213"/>
      <c r="AJ832" s="213"/>
      <c r="AK832" s="213"/>
      <c r="AL832" s="213"/>
      <c r="AM832" s="213"/>
      <c r="AN832" s="213"/>
      <c r="AO832" s="213"/>
      <c r="AP832" s="213"/>
      <c r="AQ832" s="213"/>
      <c r="AR832" s="213"/>
      <c r="AS832" s="213"/>
      <c r="AT832" s="213"/>
      <c r="AU832" s="213"/>
      <c r="AV832" s="213"/>
      <c r="AW832" s="213"/>
      <c r="AX832" s="213"/>
      <c r="AY832" s="213"/>
      <c r="AZ832" s="213"/>
      <c r="BA832" s="213"/>
      <c r="BB832" s="213"/>
      <c r="BC832" s="213"/>
      <c r="BD832" s="213"/>
      <c r="BE832" s="213"/>
      <c r="BF832" s="213"/>
      <c r="BG832" s="213"/>
      <c r="BH832" s="213"/>
    </row>
    <row r="833" spans="1:60" outlineLevel="1" x14ac:dyDescent="0.2">
      <c r="A833" s="220"/>
      <c r="B833" s="221"/>
      <c r="C833" s="256" t="s">
        <v>167</v>
      </c>
      <c r="D833" s="223"/>
      <c r="E833" s="224"/>
      <c r="F833" s="222"/>
      <c r="G833" s="222"/>
      <c r="H833" s="222"/>
      <c r="I833" s="222"/>
      <c r="J833" s="222"/>
      <c r="K833" s="222"/>
      <c r="L833" s="222"/>
      <c r="M833" s="222"/>
      <c r="N833" s="222"/>
      <c r="O833" s="222"/>
      <c r="P833" s="222"/>
      <c r="Q833" s="222"/>
      <c r="R833" s="222"/>
      <c r="S833" s="222"/>
      <c r="T833" s="222"/>
      <c r="U833" s="222"/>
      <c r="V833" s="222"/>
      <c r="W833" s="222"/>
      <c r="X833" s="222"/>
      <c r="Y833" s="213"/>
      <c r="Z833" s="213"/>
      <c r="AA833" s="213"/>
      <c r="AB833" s="213"/>
      <c r="AC833" s="213"/>
      <c r="AD833" s="213"/>
      <c r="AE833" s="213"/>
      <c r="AF833" s="213"/>
      <c r="AG833" s="213" t="s">
        <v>157</v>
      </c>
      <c r="AH833" s="213">
        <v>0</v>
      </c>
      <c r="AI833" s="213"/>
      <c r="AJ833" s="213"/>
      <c r="AK833" s="213"/>
      <c r="AL833" s="213"/>
      <c r="AM833" s="213"/>
      <c r="AN833" s="213"/>
      <c r="AO833" s="213"/>
      <c r="AP833" s="213"/>
      <c r="AQ833" s="213"/>
      <c r="AR833" s="213"/>
      <c r="AS833" s="213"/>
      <c r="AT833" s="213"/>
      <c r="AU833" s="213"/>
      <c r="AV833" s="213"/>
      <c r="AW833" s="213"/>
      <c r="AX833" s="213"/>
      <c r="AY833" s="213"/>
      <c r="AZ833" s="213"/>
      <c r="BA833" s="213"/>
      <c r="BB833" s="213"/>
      <c r="BC833" s="213"/>
      <c r="BD833" s="213"/>
      <c r="BE833" s="213"/>
      <c r="BF833" s="213"/>
      <c r="BG833" s="213"/>
      <c r="BH833" s="213"/>
    </row>
    <row r="834" spans="1:60" outlineLevel="1" x14ac:dyDescent="0.2">
      <c r="A834" s="220"/>
      <c r="B834" s="221"/>
      <c r="C834" s="256" t="s">
        <v>642</v>
      </c>
      <c r="D834" s="223"/>
      <c r="E834" s="224">
        <v>23</v>
      </c>
      <c r="F834" s="222"/>
      <c r="G834" s="222"/>
      <c r="H834" s="222"/>
      <c r="I834" s="222"/>
      <c r="J834" s="222"/>
      <c r="K834" s="222"/>
      <c r="L834" s="222"/>
      <c r="M834" s="222"/>
      <c r="N834" s="222"/>
      <c r="O834" s="222"/>
      <c r="P834" s="222"/>
      <c r="Q834" s="222"/>
      <c r="R834" s="222"/>
      <c r="S834" s="222"/>
      <c r="T834" s="222"/>
      <c r="U834" s="222"/>
      <c r="V834" s="222"/>
      <c r="W834" s="222"/>
      <c r="X834" s="222"/>
      <c r="Y834" s="213"/>
      <c r="Z834" s="213"/>
      <c r="AA834" s="213"/>
      <c r="AB834" s="213"/>
      <c r="AC834" s="213"/>
      <c r="AD834" s="213"/>
      <c r="AE834" s="213"/>
      <c r="AF834" s="213"/>
      <c r="AG834" s="213" t="s">
        <v>157</v>
      </c>
      <c r="AH834" s="213">
        <v>0</v>
      </c>
      <c r="AI834" s="213"/>
      <c r="AJ834" s="213"/>
      <c r="AK834" s="213"/>
      <c r="AL834" s="213"/>
      <c r="AM834" s="213"/>
      <c r="AN834" s="213"/>
      <c r="AO834" s="213"/>
      <c r="AP834" s="213"/>
      <c r="AQ834" s="213"/>
      <c r="AR834" s="213"/>
      <c r="AS834" s="213"/>
      <c r="AT834" s="213"/>
      <c r="AU834" s="213"/>
      <c r="AV834" s="213"/>
      <c r="AW834" s="213"/>
      <c r="AX834" s="213"/>
      <c r="AY834" s="213"/>
      <c r="AZ834" s="213"/>
      <c r="BA834" s="213"/>
      <c r="BB834" s="213"/>
      <c r="BC834" s="213"/>
      <c r="BD834" s="213"/>
      <c r="BE834" s="213"/>
      <c r="BF834" s="213"/>
      <c r="BG834" s="213"/>
      <c r="BH834" s="213"/>
    </row>
    <row r="835" spans="1:60" outlineLevel="1" x14ac:dyDescent="0.2">
      <c r="A835" s="220"/>
      <c r="B835" s="221"/>
      <c r="C835" s="256" t="s">
        <v>211</v>
      </c>
      <c r="D835" s="223"/>
      <c r="E835" s="224"/>
      <c r="F835" s="222"/>
      <c r="G835" s="222"/>
      <c r="H835" s="222"/>
      <c r="I835" s="222"/>
      <c r="J835" s="222"/>
      <c r="K835" s="222"/>
      <c r="L835" s="222"/>
      <c r="M835" s="222"/>
      <c r="N835" s="222"/>
      <c r="O835" s="222"/>
      <c r="P835" s="222"/>
      <c r="Q835" s="222"/>
      <c r="R835" s="222"/>
      <c r="S835" s="222"/>
      <c r="T835" s="222"/>
      <c r="U835" s="222"/>
      <c r="V835" s="222"/>
      <c r="W835" s="222"/>
      <c r="X835" s="222"/>
      <c r="Y835" s="213"/>
      <c r="Z835" s="213"/>
      <c r="AA835" s="213"/>
      <c r="AB835" s="213"/>
      <c r="AC835" s="213"/>
      <c r="AD835" s="213"/>
      <c r="AE835" s="213"/>
      <c r="AF835" s="213"/>
      <c r="AG835" s="213" t="s">
        <v>157</v>
      </c>
      <c r="AH835" s="213">
        <v>0</v>
      </c>
      <c r="AI835" s="213"/>
      <c r="AJ835" s="213"/>
      <c r="AK835" s="213"/>
      <c r="AL835" s="213"/>
      <c r="AM835" s="213"/>
      <c r="AN835" s="213"/>
      <c r="AO835" s="213"/>
      <c r="AP835" s="213"/>
      <c r="AQ835" s="213"/>
      <c r="AR835" s="213"/>
      <c r="AS835" s="213"/>
      <c r="AT835" s="213"/>
      <c r="AU835" s="213"/>
      <c r="AV835" s="213"/>
      <c r="AW835" s="213"/>
      <c r="AX835" s="213"/>
      <c r="AY835" s="213"/>
      <c r="AZ835" s="213"/>
      <c r="BA835" s="213"/>
      <c r="BB835" s="213"/>
      <c r="BC835" s="213"/>
      <c r="BD835" s="213"/>
      <c r="BE835" s="213"/>
      <c r="BF835" s="213"/>
      <c r="BG835" s="213"/>
      <c r="BH835" s="213"/>
    </row>
    <row r="836" spans="1:60" outlineLevel="1" x14ac:dyDescent="0.2">
      <c r="A836" s="220"/>
      <c r="B836" s="221"/>
      <c r="C836" s="256" t="s">
        <v>212</v>
      </c>
      <c r="D836" s="223"/>
      <c r="E836" s="224">
        <v>8.1999999999999993</v>
      </c>
      <c r="F836" s="222"/>
      <c r="G836" s="222"/>
      <c r="H836" s="222"/>
      <c r="I836" s="222"/>
      <c r="J836" s="222"/>
      <c r="K836" s="222"/>
      <c r="L836" s="222"/>
      <c r="M836" s="222"/>
      <c r="N836" s="222"/>
      <c r="O836" s="222"/>
      <c r="P836" s="222"/>
      <c r="Q836" s="222"/>
      <c r="R836" s="222"/>
      <c r="S836" s="222"/>
      <c r="T836" s="222"/>
      <c r="U836" s="222"/>
      <c r="V836" s="222"/>
      <c r="W836" s="222"/>
      <c r="X836" s="222"/>
      <c r="Y836" s="213"/>
      <c r="Z836" s="213"/>
      <c r="AA836" s="213"/>
      <c r="AB836" s="213"/>
      <c r="AC836" s="213"/>
      <c r="AD836" s="213"/>
      <c r="AE836" s="213"/>
      <c r="AF836" s="213"/>
      <c r="AG836" s="213" t="s">
        <v>157</v>
      </c>
      <c r="AH836" s="213">
        <v>0</v>
      </c>
      <c r="AI836" s="213"/>
      <c r="AJ836" s="213"/>
      <c r="AK836" s="213"/>
      <c r="AL836" s="213"/>
      <c r="AM836" s="213"/>
      <c r="AN836" s="213"/>
      <c r="AO836" s="213"/>
      <c r="AP836" s="213"/>
      <c r="AQ836" s="213"/>
      <c r="AR836" s="213"/>
      <c r="AS836" s="213"/>
      <c r="AT836" s="213"/>
      <c r="AU836" s="213"/>
      <c r="AV836" s="213"/>
      <c r="AW836" s="213"/>
      <c r="AX836" s="213"/>
      <c r="AY836" s="213"/>
      <c r="AZ836" s="213"/>
      <c r="BA836" s="213"/>
      <c r="BB836" s="213"/>
      <c r="BC836" s="213"/>
      <c r="BD836" s="213"/>
      <c r="BE836" s="213"/>
      <c r="BF836" s="213"/>
      <c r="BG836" s="213"/>
      <c r="BH836" s="213"/>
    </row>
    <row r="837" spans="1:60" outlineLevel="1" x14ac:dyDescent="0.2">
      <c r="A837" s="220"/>
      <c r="B837" s="221"/>
      <c r="C837" s="256" t="s">
        <v>186</v>
      </c>
      <c r="D837" s="223"/>
      <c r="E837" s="224"/>
      <c r="F837" s="222"/>
      <c r="G837" s="222"/>
      <c r="H837" s="222"/>
      <c r="I837" s="222"/>
      <c r="J837" s="222"/>
      <c r="K837" s="222"/>
      <c r="L837" s="222"/>
      <c r="M837" s="222"/>
      <c r="N837" s="222"/>
      <c r="O837" s="222"/>
      <c r="P837" s="222"/>
      <c r="Q837" s="222"/>
      <c r="R837" s="222"/>
      <c r="S837" s="222"/>
      <c r="T837" s="222"/>
      <c r="U837" s="222"/>
      <c r="V837" s="222"/>
      <c r="W837" s="222"/>
      <c r="X837" s="222"/>
      <c r="Y837" s="213"/>
      <c r="Z837" s="213"/>
      <c r="AA837" s="213"/>
      <c r="AB837" s="213"/>
      <c r="AC837" s="213"/>
      <c r="AD837" s="213"/>
      <c r="AE837" s="213"/>
      <c r="AF837" s="213"/>
      <c r="AG837" s="213" t="s">
        <v>157</v>
      </c>
      <c r="AH837" s="213">
        <v>0</v>
      </c>
      <c r="AI837" s="213"/>
      <c r="AJ837" s="213"/>
      <c r="AK837" s="213"/>
      <c r="AL837" s="213"/>
      <c r="AM837" s="213"/>
      <c r="AN837" s="213"/>
      <c r="AO837" s="213"/>
      <c r="AP837" s="213"/>
      <c r="AQ837" s="213"/>
      <c r="AR837" s="213"/>
      <c r="AS837" s="213"/>
      <c r="AT837" s="213"/>
      <c r="AU837" s="213"/>
      <c r="AV837" s="213"/>
      <c r="AW837" s="213"/>
      <c r="AX837" s="213"/>
      <c r="AY837" s="213"/>
      <c r="AZ837" s="213"/>
      <c r="BA837" s="213"/>
      <c r="BB837" s="213"/>
      <c r="BC837" s="213"/>
      <c r="BD837" s="213"/>
      <c r="BE837" s="213"/>
      <c r="BF837" s="213"/>
      <c r="BG837" s="213"/>
      <c r="BH837" s="213"/>
    </row>
    <row r="838" spans="1:60" outlineLevel="1" x14ac:dyDescent="0.2">
      <c r="A838" s="220"/>
      <c r="B838" s="221"/>
      <c r="C838" s="256" t="s">
        <v>215</v>
      </c>
      <c r="D838" s="223"/>
      <c r="E838" s="224"/>
      <c r="F838" s="222"/>
      <c r="G838" s="222"/>
      <c r="H838" s="222"/>
      <c r="I838" s="222"/>
      <c r="J838" s="222"/>
      <c r="K838" s="222"/>
      <c r="L838" s="222"/>
      <c r="M838" s="222"/>
      <c r="N838" s="222"/>
      <c r="O838" s="222"/>
      <c r="P838" s="222"/>
      <c r="Q838" s="222"/>
      <c r="R838" s="222"/>
      <c r="S838" s="222"/>
      <c r="T838" s="222"/>
      <c r="U838" s="222"/>
      <c r="V838" s="222"/>
      <c r="W838" s="222"/>
      <c r="X838" s="222"/>
      <c r="Y838" s="213"/>
      <c r="Z838" s="213"/>
      <c r="AA838" s="213"/>
      <c r="AB838" s="213"/>
      <c r="AC838" s="213"/>
      <c r="AD838" s="213"/>
      <c r="AE838" s="213"/>
      <c r="AF838" s="213"/>
      <c r="AG838" s="213" t="s">
        <v>157</v>
      </c>
      <c r="AH838" s="213">
        <v>0</v>
      </c>
      <c r="AI838" s="213"/>
      <c r="AJ838" s="213"/>
      <c r="AK838" s="213"/>
      <c r="AL838" s="213"/>
      <c r="AM838" s="213"/>
      <c r="AN838" s="213"/>
      <c r="AO838" s="213"/>
      <c r="AP838" s="213"/>
      <c r="AQ838" s="213"/>
      <c r="AR838" s="213"/>
      <c r="AS838" s="213"/>
      <c r="AT838" s="213"/>
      <c r="AU838" s="213"/>
      <c r="AV838" s="213"/>
      <c r="AW838" s="213"/>
      <c r="AX838" s="213"/>
      <c r="AY838" s="213"/>
      <c r="AZ838" s="213"/>
      <c r="BA838" s="213"/>
      <c r="BB838" s="213"/>
      <c r="BC838" s="213"/>
      <c r="BD838" s="213"/>
      <c r="BE838" s="213"/>
      <c r="BF838" s="213"/>
      <c r="BG838" s="213"/>
      <c r="BH838" s="213"/>
    </row>
    <row r="839" spans="1:60" outlineLevel="1" x14ac:dyDescent="0.2">
      <c r="A839" s="220"/>
      <c r="B839" s="221"/>
      <c r="C839" s="256" t="s">
        <v>216</v>
      </c>
      <c r="D839" s="223"/>
      <c r="E839" s="224">
        <v>20.5</v>
      </c>
      <c r="F839" s="222"/>
      <c r="G839" s="222"/>
      <c r="H839" s="222"/>
      <c r="I839" s="222"/>
      <c r="J839" s="222"/>
      <c r="K839" s="222"/>
      <c r="L839" s="222"/>
      <c r="M839" s="222"/>
      <c r="N839" s="222"/>
      <c r="O839" s="222"/>
      <c r="P839" s="222"/>
      <c r="Q839" s="222"/>
      <c r="R839" s="222"/>
      <c r="S839" s="222"/>
      <c r="T839" s="222"/>
      <c r="U839" s="222"/>
      <c r="V839" s="222"/>
      <c r="W839" s="222"/>
      <c r="X839" s="222"/>
      <c r="Y839" s="213"/>
      <c r="Z839" s="213"/>
      <c r="AA839" s="213"/>
      <c r="AB839" s="213"/>
      <c r="AC839" s="213"/>
      <c r="AD839" s="213"/>
      <c r="AE839" s="213"/>
      <c r="AF839" s="213"/>
      <c r="AG839" s="213" t="s">
        <v>157</v>
      </c>
      <c r="AH839" s="213">
        <v>0</v>
      </c>
      <c r="AI839" s="213"/>
      <c r="AJ839" s="213"/>
      <c r="AK839" s="213"/>
      <c r="AL839" s="213"/>
      <c r="AM839" s="213"/>
      <c r="AN839" s="213"/>
      <c r="AO839" s="213"/>
      <c r="AP839" s="213"/>
      <c r="AQ839" s="213"/>
      <c r="AR839" s="213"/>
      <c r="AS839" s="213"/>
      <c r="AT839" s="213"/>
      <c r="AU839" s="213"/>
      <c r="AV839" s="213"/>
      <c r="AW839" s="213"/>
      <c r="AX839" s="213"/>
      <c r="AY839" s="213"/>
      <c r="AZ839" s="213"/>
      <c r="BA839" s="213"/>
      <c r="BB839" s="213"/>
      <c r="BC839" s="213"/>
      <c r="BD839" s="213"/>
      <c r="BE839" s="213"/>
      <c r="BF839" s="213"/>
      <c r="BG839" s="213"/>
      <c r="BH839" s="213"/>
    </row>
    <row r="840" spans="1:60" outlineLevel="1" x14ac:dyDescent="0.2">
      <c r="A840" s="220"/>
      <c r="B840" s="221"/>
      <c r="C840" s="256" t="s">
        <v>217</v>
      </c>
      <c r="D840" s="223"/>
      <c r="E840" s="224"/>
      <c r="F840" s="222"/>
      <c r="G840" s="222"/>
      <c r="H840" s="222"/>
      <c r="I840" s="222"/>
      <c r="J840" s="222"/>
      <c r="K840" s="222"/>
      <c r="L840" s="222"/>
      <c r="M840" s="222"/>
      <c r="N840" s="222"/>
      <c r="O840" s="222"/>
      <c r="P840" s="222"/>
      <c r="Q840" s="222"/>
      <c r="R840" s="222"/>
      <c r="S840" s="222"/>
      <c r="T840" s="222"/>
      <c r="U840" s="222"/>
      <c r="V840" s="222"/>
      <c r="W840" s="222"/>
      <c r="X840" s="222"/>
      <c r="Y840" s="213"/>
      <c r="Z840" s="213"/>
      <c r="AA840" s="213"/>
      <c r="AB840" s="213"/>
      <c r="AC840" s="213"/>
      <c r="AD840" s="213"/>
      <c r="AE840" s="213"/>
      <c r="AF840" s="213"/>
      <c r="AG840" s="213" t="s">
        <v>157</v>
      </c>
      <c r="AH840" s="213">
        <v>0</v>
      </c>
      <c r="AI840" s="213"/>
      <c r="AJ840" s="213"/>
      <c r="AK840" s="213"/>
      <c r="AL840" s="213"/>
      <c r="AM840" s="213"/>
      <c r="AN840" s="213"/>
      <c r="AO840" s="213"/>
      <c r="AP840" s="213"/>
      <c r="AQ840" s="213"/>
      <c r="AR840" s="213"/>
      <c r="AS840" s="213"/>
      <c r="AT840" s="213"/>
      <c r="AU840" s="213"/>
      <c r="AV840" s="213"/>
      <c r="AW840" s="213"/>
      <c r="AX840" s="213"/>
      <c r="AY840" s="213"/>
      <c r="AZ840" s="213"/>
      <c r="BA840" s="213"/>
      <c r="BB840" s="213"/>
      <c r="BC840" s="213"/>
      <c r="BD840" s="213"/>
      <c r="BE840" s="213"/>
      <c r="BF840" s="213"/>
      <c r="BG840" s="213"/>
      <c r="BH840" s="213"/>
    </row>
    <row r="841" spans="1:60" outlineLevel="1" x14ac:dyDescent="0.2">
      <c r="A841" s="220"/>
      <c r="B841" s="221"/>
      <c r="C841" s="256" t="s">
        <v>218</v>
      </c>
      <c r="D841" s="223"/>
      <c r="E841" s="224">
        <v>18.899999999999999</v>
      </c>
      <c r="F841" s="222"/>
      <c r="G841" s="222"/>
      <c r="H841" s="222"/>
      <c r="I841" s="222"/>
      <c r="J841" s="222"/>
      <c r="K841" s="222"/>
      <c r="L841" s="222"/>
      <c r="M841" s="222"/>
      <c r="N841" s="222"/>
      <c r="O841" s="222"/>
      <c r="P841" s="222"/>
      <c r="Q841" s="222"/>
      <c r="R841" s="222"/>
      <c r="S841" s="222"/>
      <c r="T841" s="222"/>
      <c r="U841" s="222"/>
      <c r="V841" s="222"/>
      <c r="W841" s="222"/>
      <c r="X841" s="222"/>
      <c r="Y841" s="213"/>
      <c r="Z841" s="213"/>
      <c r="AA841" s="213"/>
      <c r="AB841" s="213"/>
      <c r="AC841" s="213"/>
      <c r="AD841" s="213"/>
      <c r="AE841" s="213"/>
      <c r="AF841" s="213"/>
      <c r="AG841" s="213" t="s">
        <v>157</v>
      </c>
      <c r="AH841" s="213">
        <v>0</v>
      </c>
      <c r="AI841" s="213"/>
      <c r="AJ841" s="213"/>
      <c r="AK841" s="213"/>
      <c r="AL841" s="213"/>
      <c r="AM841" s="213"/>
      <c r="AN841" s="213"/>
      <c r="AO841" s="213"/>
      <c r="AP841" s="213"/>
      <c r="AQ841" s="213"/>
      <c r="AR841" s="213"/>
      <c r="AS841" s="213"/>
      <c r="AT841" s="213"/>
      <c r="AU841" s="213"/>
      <c r="AV841" s="213"/>
      <c r="AW841" s="213"/>
      <c r="AX841" s="213"/>
      <c r="AY841" s="213"/>
      <c r="AZ841" s="213"/>
      <c r="BA841" s="213"/>
      <c r="BB841" s="213"/>
      <c r="BC841" s="213"/>
      <c r="BD841" s="213"/>
      <c r="BE841" s="213"/>
      <c r="BF841" s="213"/>
      <c r="BG841" s="213"/>
      <c r="BH841" s="213"/>
    </row>
    <row r="842" spans="1:60" outlineLevel="1" x14ac:dyDescent="0.2">
      <c r="A842" s="234">
        <v>122</v>
      </c>
      <c r="B842" s="235" t="s">
        <v>643</v>
      </c>
      <c r="C842" s="254" t="s">
        <v>644</v>
      </c>
      <c r="D842" s="236" t="s">
        <v>0</v>
      </c>
      <c r="E842" s="237">
        <v>64.457800000000006</v>
      </c>
      <c r="F842" s="238"/>
      <c r="G842" s="239">
        <f>ROUND(E842*F842,2)</f>
        <v>0</v>
      </c>
      <c r="H842" s="238"/>
      <c r="I842" s="239">
        <f>ROUND(E842*H842,2)</f>
        <v>0</v>
      </c>
      <c r="J842" s="238"/>
      <c r="K842" s="239">
        <f>ROUND(E842*J842,2)</f>
        <v>0</v>
      </c>
      <c r="L842" s="239">
        <v>15</v>
      </c>
      <c r="M842" s="239">
        <f>G842*(1+L842/100)</f>
        <v>0</v>
      </c>
      <c r="N842" s="239">
        <v>0</v>
      </c>
      <c r="O842" s="239">
        <f>ROUND(E842*N842,2)</f>
        <v>0</v>
      </c>
      <c r="P842" s="239">
        <v>0</v>
      </c>
      <c r="Q842" s="239">
        <f>ROUND(E842*P842,2)</f>
        <v>0</v>
      </c>
      <c r="R842" s="239" t="s">
        <v>641</v>
      </c>
      <c r="S842" s="239" t="s">
        <v>151</v>
      </c>
      <c r="T842" s="240" t="s">
        <v>306</v>
      </c>
      <c r="U842" s="222">
        <v>0</v>
      </c>
      <c r="V842" s="222">
        <f>ROUND(E842*U842,2)</f>
        <v>0</v>
      </c>
      <c r="W842" s="222"/>
      <c r="X842" s="222" t="s">
        <v>152</v>
      </c>
      <c r="Y842" s="213"/>
      <c r="Z842" s="213"/>
      <c r="AA842" s="213"/>
      <c r="AB842" s="213"/>
      <c r="AC842" s="213"/>
      <c r="AD842" s="213"/>
      <c r="AE842" s="213"/>
      <c r="AF842" s="213"/>
      <c r="AG842" s="213" t="s">
        <v>153</v>
      </c>
      <c r="AH842" s="213"/>
      <c r="AI842" s="213"/>
      <c r="AJ842" s="213"/>
      <c r="AK842" s="213"/>
      <c r="AL842" s="213"/>
      <c r="AM842" s="213"/>
      <c r="AN842" s="213"/>
      <c r="AO842" s="213"/>
      <c r="AP842" s="213"/>
      <c r="AQ842" s="213"/>
      <c r="AR842" s="213"/>
      <c r="AS842" s="213"/>
      <c r="AT842" s="213"/>
      <c r="AU842" s="213"/>
      <c r="AV842" s="213"/>
      <c r="AW842" s="213"/>
      <c r="AX842" s="213"/>
      <c r="AY842" s="213"/>
      <c r="AZ842" s="213"/>
      <c r="BA842" s="213"/>
      <c r="BB842" s="213"/>
      <c r="BC842" s="213"/>
      <c r="BD842" s="213"/>
      <c r="BE842" s="213"/>
      <c r="BF842" s="213"/>
      <c r="BG842" s="213"/>
      <c r="BH842" s="213"/>
    </row>
    <row r="843" spans="1:60" outlineLevel="1" x14ac:dyDescent="0.2">
      <c r="A843" s="220"/>
      <c r="B843" s="221"/>
      <c r="C843" s="255" t="s">
        <v>551</v>
      </c>
      <c r="D843" s="241"/>
      <c r="E843" s="241"/>
      <c r="F843" s="241"/>
      <c r="G843" s="241"/>
      <c r="H843" s="222"/>
      <c r="I843" s="222"/>
      <c r="J843" s="222"/>
      <c r="K843" s="222"/>
      <c r="L843" s="222"/>
      <c r="M843" s="222"/>
      <c r="N843" s="222"/>
      <c r="O843" s="222"/>
      <c r="P843" s="222"/>
      <c r="Q843" s="222"/>
      <c r="R843" s="222"/>
      <c r="S843" s="222"/>
      <c r="T843" s="222"/>
      <c r="U843" s="222"/>
      <c r="V843" s="222"/>
      <c r="W843" s="222"/>
      <c r="X843" s="222"/>
      <c r="Y843" s="213"/>
      <c r="Z843" s="213"/>
      <c r="AA843" s="213"/>
      <c r="AB843" s="213"/>
      <c r="AC843" s="213"/>
      <c r="AD843" s="213"/>
      <c r="AE843" s="213"/>
      <c r="AF843" s="213"/>
      <c r="AG843" s="213" t="s">
        <v>155</v>
      </c>
      <c r="AH843" s="213"/>
      <c r="AI843" s="213"/>
      <c r="AJ843" s="213"/>
      <c r="AK843" s="213"/>
      <c r="AL843" s="213"/>
      <c r="AM843" s="213"/>
      <c r="AN843" s="213"/>
      <c r="AO843" s="213"/>
      <c r="AP843" s="213"/>
      <c r="AQ843" s="213"/>
      <c r="AR843" s="213"/>
      <c r="AS843" s="213"/>
      <c r="AT843" s="213"/>
      <c r="AU843" s="213"/>
      <c r="AV843" s="213"/>
      <c r="AW843" s="213"/>
      <c r="AX843" s="213"/>
      <c r="AY843" s="213"/>
      <c r="AZ843" s="213"/>
      <c r="BA843" s="213"/>
      <c r="BB843" s="213"/>
      <c r="BC843" s="213"/>
      <c r="BD843" s="213"/>
      <c r="BE843" s="213"/>
      <c r="BF843" s="213"/>
      <c r="BG843" s="213"/>
      <c r="BH843" s="213"/>
    </row>
    <row r="844" spans="1:60" x14ac:dyDescent="0.2">
      <c r="A844" s="228" t="s">
        <v>145</v>
      </c>
      <c r="B844" s="229" t="s">
        <v>99</v>
      </c>
      <c r="C844" s="253" t="s">
        <v>100</v>
      </c>
      <c r="D844" s="230"/>
      <c r="E844" s="231"/>
      <c r="F844" s="232"/>
      <c r="G844" s="232">
        <f>SUMIF(AG845:AG1041,"&lt;&gt;NOR",G845:G1041)</f>
        <v>0</v>
      </c>
      <c r="H844" s="232"/>
      <c r="I844" s="232">
        <f>SUM(I845:I1041)</f>
        <v>0</v>
      </c>
      <c r="J844" s="232"/>
      <c r="K844" s="232">
        <f>SUM(K845:K1041)</f>
        <v>0</v>
      </c>
      <c r="L844" s="232"/>
      <c r="M844" s="232">
        <f>SUM(M845:M1041)</f>
        <v>0</v>
      </c>
      <c r="N844" s="232"/>
      <c r="O844" s="232">
        <f>SUM(O845:O1041)</f>
        <v>0.27999999999999997</v>
      </c>
      <c r="P844" s="232"/>
      <c r="Q844" s="232">
        <f>SUM(Q845:Q1041)</f>
        <v>0.01</v>
      </c>
      <c r="R844" s="232"/>
      <c r="S844" s="232"/>
      <c r="T844" s="233"/>
      <c r="U844" s="227"/>
      <c r="V844" s="227">
        <f>SUM(V845:V1041)</f>
        <v>65</v>
      </c>
      <c r="W844" s="227"/>
      <c r="X844" s="227"/>
      <c r="AG844" t="s">
        <v>146</v>
      </c>
    </row>
    <row r="845" spans="1:60" outlineLevel="1" x14ac:dyDescent="0.2">
      <c r="A845" s="234">
        <v>123</v>
      </c>
      <c r="B845" s="235" t="s">
        <v>645</v>
      </c>
      <c r="C845" s="254" t="s">
        <v>646</v>
      </c>
      <c r="D845" s="236" t="s">
        <v>281</v>
      </c>
      <c r="E845" s="237">
        <v>17.957999999999998</v>
      </c>
      <c r="F845" s="238"/>
      <c r="G845" s="239">
        <f>ROUND(E845*F845,2)</f>
        <v>0</v>
      </c>
      <c r="H845" s="238"/>
      <c r="I845" s="239">
        <f>ROUND(E845*H845,2)</f>
        <v>0</v>
      </c>
      <c r="J845" s="238"/>
      <c r="K845" s="239">
        <f>ROUND(E845*J845,2)</f>
        <v>0</v>
      </c>
      <c r="L845" s="239">
        <v>15</v>
      </c>
      <c r="M845" s="239">
        <f>G845*(1+L845/100)</f>
        <v>0</v>
      </c>
      <c r="N845" s="239">
        <v>0</v>
      </c>
      <c r="O845" s="239">
        <f>ROUND(E845*N845,2)</f>
        <v>0</v>
      </c>
      <c r="P845" s="239">
        <v>8.0000000000000007E-5</v>
      </c>
      <c r="Q845" s="239">
        <f>ROUND(E845*P845,2)</f>
        <v>0</v>
      </c>
      <c r="R845" s="239" t="s">
        <v>641</v>
      </c>
      <c r="S845" s="239" t="s">
        <v>151</v>
      </c>
      <c r="T845" s="240" t="s">
        <v>151</v>
      </c>
      <c r="U845" s="222">
        <v>3.5000000000000003E-2</v>
      </c>
      <c r="V845" s="222">
        <f>ROUND(E845*U845,2)</f>
        <v>0.63</v>
      </c>
      <c r="W845" s="222"/>
      <c r="X845" s="222" t="s">
        <v>152</v>
      </c>
      <c r="Y845" s="213"/>
      <c r="Z845" s="213"/>
      <c r="AA845" s="213"/>
      <c r="AB845" s="213"/>
      <c r="AC845" s="213"/>
      <c r="AD845" s="213"/>
      <c r="AE845" s="213"/>
      <c r="AF845" s="213"/>
      <c r="AG845" s="213" t="s">
        <v>153</v>
      </c>
      <c r="AH845" s="213"/>
      <c r="AI845" s="213"/>
      <c r="AJ845" s="213"/>
      <c r="AK845" s="213"/>
      <c r="AL845" s="213"/>
      <c r="AM845" s="213"/>
      <c r="AN845" s="213"/>
      <c r="AO845" s="213"/>
      <c r="AP845" s="213"/>
      <c r="AQ845" s="213"/>
      <c r="AR845" s="213"/>
      <c r="AS845" s="213"/>
      <c r="AT845" s="213"/>
      <c r="AU845" s="213"/>
      <c r="AV845" s="213"/>
      <c r="AW845" s="213"/>
      <c r="AX845" s="213"/>
      <c r="AY845" s="213"/>
      <c r="AZ845" s="213"/>
      <c r="BA845" s="213"/>
      <c r="BB845" s="213"/>
      <c r="BC845" s="213"/>
      <c r="BD845" s="213"/>
      <c r="BE845" s="213"/>
      <c r="BF845" s="213"/>
      <c r="BG845" s="213"/>
      <c r="BH845" s="213"/>
    </row>
    <row r="846" spans="1:60" outlineLevel="1" x14ac:dyDescent="0.2">
      <c r="A846" s="220"/>
      <c r="B846" s="221"/>
      <c r="C846" s="256" t="s">
        <v>317</v>
      </c>
      <c r="D846" s="223"/>
      <c r="E846" s="224"/>
      <c r="F846" s="222"/>
      <c r="G846" s="222"/>
      <c r="H846" s="222"/>
      <c r="I846" s="222"/>
      <c r="J846" s="222"/>
      <c r="K846" s="222"/>
      <c r="L846" s="222"/>
      <c r="M846" s="222"/>
      <c r="N846" s="222"/>
      <c r="O846" s="222"/>
      <c r="P846" s="222"/>
      <c r="Q846" s="222"/>
      <c r="R846" s="222"/>
      <c r="S846" s="222"/>
      <c r="T846" s="222"/>
      <c r="U846" s="222"/>
      <c r="V846" s="222"/>
      <c r="W846" s="222"/>
      <c r="X846" s="222"/>
      <c r="Y846" s="213"/>
      <c r="Z846" s="213"/>
      <c r="AA846" s="213"/>
      <c r="AB846" s="213"/>
      <c r="AC846" s="213"/>
      <c r="AD846" s="213"/>
      <c r="AE846" s="213"/>
      <c r="AF846" s="213"/>
      <c r="AG846" s="213" t="s">
        <v>157</v>
      </c>
      <c r="AH846" s="213">
        <v>0</v>
      </c>
      <c r="AI846" s="213"/>
      <c r="AJ846" s="213"/>
      <c r="AK846" s="213"/>
      <c r="AL846" s="213"/>
      <c r="AM846" s="213"/>
      <c r="AN846" s="213"/>
      <c r="AO846" s="213"/>
      <c r="AP846" s="213"/>
      <c r="AQ846" s="213"/>
      <c r="AR846" s="213"/>
      <c r="AS846" s="213"/>
      <c r="AT846" s="213"/>
      <c r="AU846" s="213"/>
      <c r="AV846" s="213"/>
      <c r="AW846" s="213"/>
      <c r="AX846" s="213"/>
      <c r="AY846" s="213"/>
      <c r="AZ846" s="213"/>
      <c r="BA846" s="213"/>
      <c r="BB846" s="213"/>
      <c r="BC846" s="213"/>
      <c r="BD846" s="213"/>
      <c r="BE846" s="213"/>
      <c r="BF846" s="213"/>
      <c r="BG846" s="213"/>
      <c r="BH846" s="213"/>
    </row>
    <row r="847" spans="1:60" outlineLevel="1" x14ac:dyDescent="0.2">
      <c r="A847" s="220"/>
      <c r="B847" s="221"/>
      <c r="C847" s="256" t="s">
        <v>207</v>
      </c>
      <c r="D847" s="223"/>
      <c r="E847" s="224"/>
      <c r="F847" s="222"/>
      <c r="G847" s="222"/>
      <c r="H847" s="222"/>
      <c r="I847" s="222"/>
      <c r="J847" s="222"/>
      <c r="K847" s="222"/>
      <c r="L847" s="222"/>
      <c r="M847" s="222"/>
      <c r="N847" s="222"/>
      <c r="O847" s="222"/>
      <c r="P847" s="222"/>
      <c r="Q847" s="222"/>
      <c r="R847" s="222"/>
      <c r="S847" s="222"/>
      <c r="T847" s="222"/>
      <c r="U847" s="222"/>
      <c r="V847" s="222"/>
      <c r="W847" s="222"/>
      <c r="X847" s="222"/>
      <c r="Y847" s="213"/>
      <c r="Z847" s="213"/>
      <c r="AA847" s="213"/>
      <c r="AB847" s="213"/>
      <c r="AC847" s="213"/>
      <c r="AD847" s="213"/>
      <c r="AE847" s="213"/>
      <c r="AF847" s="213"/>
      <c r="AG847" s="213" t="s">
        <v>157</v>
      </c>
      <c r="AH847" s="213">
        <v>0</v>
      </c>
      <c r="AI847" s="213"/>
      <c r="AJ847" s="213"/>
      <c r="AK847" s="213"/>
      <c r="AL847" s="213"/>
      <c r="AM847" s="213"/>
      <c r="AN847" s="213"/>
      <c r="AO847" s="213"/>
      <c r="AP847" s="213"/>
      <c r="AQ847" s="213"/>
      <c r="AR847" s="213"/>
      <c r="AS847" s="213"/>
      <c r="AT847" s="213"/>
      <c r="AU847" s="213"/>
      <c r="AV847" s="213"/>
      <c r="AW847" s="213"/>
      <c r="AX847" s="213"/>
      <c r="AY847" s="213"/>
      <c r="AZ847" s="213"/>
      <c r="BA847" s="213"/>
      <c r="BB847" s="213"/>
      <c r="BC847" s="213"/>
      <c r="BD847" s="213"/>
      <c r="BE847" s="213"/>
      <c r="BF847" s="213"/>
      <c r="BG847" s="213"/>
      <c r="BH847" s="213"/>
    </row>
    <row r="848" spans="1:60" outlineLevel="1" x14ac:dyDescent="0.2">
      <c r="A848" s="220"/>
      <c r="B848" s="221"/>
      <c r="C848" s="256" t="s">
        <v>647</v>
      </c>
      <c r="D848" s="223"/>
      <c r="E848" s="224">
        <v>8</v>
      </c>
      <c r="F848" s="222"/>
      <c r="G848" s="222"/>
      <c r="H848" s="222"/>
      <c r="I848" s="222"/>
      <c r="J848" s="222"/>
      <c r="K848" s="222"/>
      <c r="L848" s="222"/>
      <c r="M848" s="222"/>
      <c r="N848" s="222"/>
      <c r="O848" s="222"/>
      <c r="P848" s="222"/>
      <c r="Q848" s="222"/>
      <c r="R848" s="222"/>
      <c r="S848" s="222"/>
      <c r="T848" s="222"/>
      <c r="U848" s="222"/>
      <c r="V848" s="222"/>
      <c r="W848" s="222"/>
      <c r="X848" s="222"/>
      <c r="Y848" s="213"/>
      <c r="Z848" s="213"/>
      <c r="AA848" s="213"/>
      <c r="AB848" s="213"/>
      <c r="AC848" s="213"/>
      <c r="AD848" s="213"/>
      <c r="AE848" s="213"/>
      <c r="AF848" s="213"/>
      <c r="AG848" s="213" t="s">
        <v>157</v>
      </c>
      <c r="AH848" s="213">
        <v>0</v>
      </c>
      <c r="AI848" s="213"/>
      <c r="AJ848" s="213"/>
      <c r="AK848" s="213"/>
      <c r="AL848" s="213"/>
      <c r="AM848" s="213"/>
      <c r="AN848" s="213"/>
      <c r="AO848" s="213"/>
      <c r="AP848" s="213"/>
      <c r="AQ848" s="213"/>
      <c r="AR848" s="213"/>
      <c r="AS848" s="213"/>
      <c r="AT848" s="213"/>
      <c r="AU848" s="213"/>
      <c r="AV848" s="213"/>
      <c r="AW848" s="213"/>
      <c r="AX848" s="213"/>
      <c r="AY848" s="213"/>
      <c r="AZ848" s="213"/>
      <c r="BA848" s="213"/>
      <c r="BB848" s="213"/>
      <c r="BC848" s="213"/>
      <c r="BD848" s="213"/>
      <c r="BE848" s="213"/>
      <c r="BF848" s="213"/>
      <c r="BG848" s="213"/>
      <c r="BH848" s="213"/>
    </row>
    <row r="849" spans="1:60" outlineLevel="1" x14ac:dyDescent="0.2">
      <c r="A849" s="220"/>
      <c r="B849" s="221"/>
      <c r="C849" s="256" t="s">
        <v>648</v>
      </c>
      <c r="D849" s="223"/>
      <c r="E849" s="224">
        <v>6.0179999999999998</v>
      </c>
      <c r="F849" s="222"/>
      <c r="G849" s="222"/>
      <c r="H849" s="222"/>
      <c r="I849" s="222"/>
      <c r="J849" s="222"/>
      <c r="K849" s="222"/>
      <c r="L849" s="222"/>
      <c r="M849" s="222"/>
      <c r="N849" s="222"/>
      <c r="O849" s="222"/>
      <c r="P849" s="222"/>
      <c r="Q849" s="222"/>
      <c r="R849" s="222"/>
      <c r="S849" s="222"/>
      <c r="T849" s="222"/>
      <c r="U849" s="222"/>
      <c r="V849" s="222"/>
      <c r="W849" s="222"/>
      <c r="X849" s="222"/>
      <c r="Y849" s="213"/>
      <c r="Z849" s="213"/>
      <c r="AA849" s="213"/>
      <c r="AB849" s="213"/>
      <c r="AC849" s="213"/>
      <c r="AD849" s="213"/>
      <c r="AE849" s="213"/>
      <c r="AF849" s="213"/>
      <c r="AG849" s="213" t="s">
        <v>157</v>
      </c>
      <c r="AH849" s="213">
        <v>0</v>
      </c>
      <c r="AI849" s="213"/>
      <c r="AJ849" s="213"/>
      <c r="AK849" s="213"/>
      <c r="AL849" s="213"/>
      <c r="AM849" s="213"/>
      <c r="AN849" s="213"/>
      <c r="AO849" s="213"/>
      <c r="AP849" s="213"/>
      <c r="AQ849" s="213"/>
      <c r="AR849" s="213"/>
      <c r="AS849" s="213"/>
      <c r="AT849" s="213"/>
      <c r="AU849" s="213"/>
      <c r="AV849" s="213"/>
      <c r="AW849" s="213"/>
      <c r="AX849" s="213"/>
      <c r="AY849" s="213"/>
      <c r="AZ849" s="213"/>
      <c r="BA849" s="213"/>
      <c r="BB849" s="213"/>
      <c r="BC849" s="213"/>
      <c r="BD849" s="213"/>
      <c r="BE849" s="213"/>
      <c r="BF849" s="213"/>
      <c r="BG849" s="213"/>
      <c r="BH849" s="213"/>
    </row>
    <row r="850" spans="1:60" outlineLevel="1" x14ac:dyDescent="0.2">
      <c r="A850" s="220"/>
      <c r="B850" s="221"/>
      <c r="C850" s="256" t="s">
        <v>169</v>
      </c>
      <c r="D850" s="223"/>
      <c r="E850" s="224"/>
      <c r="F850" s="222"/>
      <c r="G850" s="222"/>
      <c r="H850" s="222"/>
      <c r="I850" s="222"/>
      <c r="J850" s="222"/>
      <c r="K850" s="222"/>
      <c r="L850" s="222"/>
      <c r="M850" s="222"/>
      <c r="N850" s="222"/>
      <c r="O850" s="222"/>
      <c r="P850" s="222"/>
      <c r="Q850" s="222"/>
      <c r="R850" s="222"/>
      <c r="S850" s="222"/>
      <c r="T850" s="222"/>
      <c r="U850" s="222"/>
      <c r="V850" s="222"/>
      <c r="W850" s="222"/>
      <c r="X850" s="222"/>
      <c r="Y850" s="213"/>
      <c r="Z850" s="213"/>
      <c r="AA850" s="213"/>
      <c r="AB850" s="213"/>
      <c r="AC850" s="213"/>
      <c r="AD850" s="213"/>
      <c r="AE850" s="213"/>
      <c r="AF850" s="213"/>
      <c r="AG850" s="213" t="s">
        <v>157</v>
      </c>
      <c r="AH850" s="213">
        <v>0</v>
      </c>
      <c r="AI850" s="213"/>
      <c r="AJ850" s="213"/>
      <c r="AK850" s="213"/>
      <c r="AL850" s="213"/>
      <c r="AM850" s="213"/>
      <c r="AN850" s="213"/>
      <c r="AO850" s="213"/>
      <c r="AP850" s="213"/>
      <c r="AQ850" s="213"/>
      <c r="AR850" s="213"/>
      <c r="AS850" s="213"/>
      <c r="AT850" s="213"/>
      <c r="AU850" s="213"/>
      <c r="AV850" s="213"/>
      <c r="AW850" s="213"/>
      <c r="AX850" s="213"/>
      <c r="AY850" s="213"/>
      <c r="AZ850" s="213"/>
      <c r="BA850" s="213"/>
      <c r="BB850" s="213"/>
      <c r="BC850" s="213"/>
      <c r="BD850" s="213"/>
      <c r="BE850" s="213"/>
      <c r="BF850" s="213"/>
      <c r="BG850" s="213"/>
      <c r="BH850" s="213"/>
    </row>
    <row r="851" spans="1:60" outlineLevel="1" x14ac:dyDescent="0.2">
      <c r="A851" s="220"/>
      <c r="B851" s="221"/>
      <c r="C851" s="256" t="s">
        <v>401</v>
      </c>
      <c r="D851" s="223"/>
      <c r="E851" s="224">
        <v>-0.8</v>
      </c>
      <c r="F851" s="222"/>
      <c r="G851" s="222"/>
      <c r="H851" s="222"/>
      <c r="I851" s="222"/>
      <c r="J851" s="222"/>
      <c r="K851" s="222"/>
      <c r="L851" s="222"/>
      <c r="M851" s="222"/>
      <c r="N851" s="222"/>
      <c r="O851" s="222"/>
      <c r="P851" s="222"/>
      <c r="Q851" s="222"/>
      <c r="R851" s="222"/>
      <c r="S851" s="222"/>
      <c r="T851" s="222"/>
      <c r="U851" s="222"/>
      <c r="V851" s="222"/>
      <c r="W851" s="222"/>
      <c r="X851" s="222"/>
      <c r="Y851" s="213"/>
      <c r="Z851" s="213"/>
      <c r="AA851" s="213"/>
      <c r="AB851" s="213"/>
      <c r="AC851" s="213"/>
      <c r="AD851" s="213"/>
      <c r="AE851" s="213"/>
      <c r="AF851" s="213"/>
      <c r="AG851" s="213" t="s">
        <v>157</v>
      </c>
      <c r="AH851" s="213">
        <v>0</v>
      </c>
      <c r="AI851" s="213"/>
      <c r="AJ851" s="213"/>
      <c r="AK851" s="213"/>
      <c r="AL851" s="213"/>
      <c r="AM851" s="213"/>
      <c r="AN851" s="213"/>
      <c r="AO851" s="213"/>
      <c r="AP851" s="213"/>
      <c r="AQ851" s="213"/>
      <c r="AR851" s="213"/>
      <c r="AS851" s="213"/>
      <c r="AT851" s="213"/>
      <c r="AU851" s="213"/>
      <c r="AV851" s="213"/>
      <c r="AW851" s="213"/>
      <c r="AX851" s="213"/>
      <c r="AY851" s="213"/>
      <c r="AZ851" s="213"/>
      <c r="BA851" s="213"/>
      <c r="BB851" s="213"/>
      <c r="BC851" s="213"/>
      <c r="BD851" s="213"/>
      <c r="BE851" s="213"/>
      <c r="BF851" s="213"/>
      <c r="BG851" s="213"/>
      <c r="BH851" s="213"/>
    </row>
    <row r="852" spans="1:60" outlineLevel="1" x14ac:dyDescent="0.2">
      <c r="A852" s="220"/>
      <c r="B852" s="221"/>
      <c r="C852" s="256" t="s">
        <v>209</v>
      </c>
      <c r="D852" s="223"/>
      <c r="E852" s="224"/>
      <c r="F852" s="222"/>
      <c r="G852" s="222"/>
      <c r="H852" s="222"/>
      <c r="I852" s="222"/>
      <c r="J852" s="222"/>
      <c r="K852" s="222"/>
      <c r="L852" s="222"/>
      <c r="M852" s="222"/>
      <c r="N852" s="222"/>
      <c r="O852" s="222"/>
      <c r="P852" s="222"/>
      <c r="Q852" s="222"/>
      <c r="R852" s="222"/>
      <c r="S852" s="222"/>
      <c r="T852" s="222"/>
      <c r="U852" s="222"/>
      <c r="V852" s="222"/>
      <c r="W852" s="222"/>
      <c r="X852" s="222"/>
      <c r="Y852" s="213"/>
      <c r="Z852" s="213"/>
      <c r="AA852" s="213"/>
      <c r="AB852" s="213"/>
      <c r="AC852" s="213"/>
      <c r="AD852" s="213"/>
      <c r="AE852" s="213"/>
      <c r="AF852" s="213"/>
      <c r="AG852" s="213" t="s">
        <v>157</v>
      </c>
      <c r="AH852" s="213">
        <v>0</v>
      </c>
      <c r="AI852" s="213"/>
      <c r="AJ852" s="213"/>
      <c r="AK852" s="213"/>
      <c r="AL852" s="213"/>
      <c r="AM852" s="213"/>
      <c r="AN852" s="213"/>
      <c r="AO852" s="213"/>
      <c r="AP852" s="213"/>
      <c r="AQ852" s="213"/>
      <c r="AR852" s="213"/>
      <c r="AS852" s="213"/>
      <c r="AT852" s="213"/>
      <c r="AU852" s="213"/>
      <c r="AV852" s="213"/>
      <c r="AW852" s="213"/>
      <c r="AX852" s="213"/>
      <c r="AY852" s="213"/>
      <c r="AZ852" s="213"/>
      <c r="BA852" s="213"/>
      <c r="BB852" s="213"/>
      <c r="BC852" s="213"/>
      <c r="BD852" s="213"/>
      <c r="BE852" s="213"/>
      <c r="BF852" s="213"/>
      <c r="BG852" s="213"/>
      <c r="BH852" s="213"/>
    </row>
    <row r="853" spans="1:60" outlineLevel="1" x14ac:dyDescent="0.2">
      <c r="A853" s="220"/>
      <c r="B853" s="221"/>
      <c r="C853" s="256" t="s">
        <v>649</v>
      </c>
      <c r="D853" s="223"/>
      <c r="E853" s="224">
        <v>2.12</v>
      </c>
      <c r="F853" s="222"/>
      <c r="G853" s="222"/>
      <c r="H853" s="222"/>
      <c r="I853" s="222"/>
      <c r="J853" s="222"/>
      <c r="K853" s="222"/>
      <c r="L853" s="222"/>
      <c r="M853" s="222"/>
      <c r="N853" s="222"/>
      <c r="O853" s="222"/>
      <c r="P853" s="222"/>
      <c r="Q853" s="222"/>
      <c r="R853" s="222"/>
      <c r="S853" s="222"/>
      <c r="T853" s="222"/>
      <c r="U853" s="222"/>
      <c r="V853" s="222"/>
      <c r="W853" s="222"/>
      <c r="X853" s="222"/>
      <c r="Y853" s="213"/>
      <c r="Z853" s="213"/>
      <c r="AA853" s="213"/>
      <c r="AB853" s="213"/>
      <c r="AC853" s="213"/>
      <c r="AD853" s="213"/>
      <c r="AE853" s="213"/>
      <c r="AF853" s="213"/>
      <c r="AG853" s="213" t="s">
        <v>157</v>
      </c>
      <c r="AH853" s="213">
        <v>0</v>
      </c>
      <c r="AI853" s="213"/>
      <c r="AJ853" s="213"/>
      <c r="AK853" s="213"/>
      <c r="AL853" s="213"/>
      <c r="AM853" s="213"/>
      <c r="AN853" s="213"/>
      <c r="AO853" s="213"/>
      <c r="AP853" s="213"/>
      <c r="AQ853" s="213"/>
      <c r="AR853" s="213"/>
      <c r="AS853" s="213"/>
      <c r="AT853" s="213"/>
      <c r="AU853" s="213"/>
      <c r="AV853" s="213"/>
      <c r="AW853" s="213"/>
      <c r="AX853" s="213"/>
      <c r="AY853" s="213"/>
      <c r="AZ853" s="213"/>
      <c r="BA853" s="213"/>
      <c r="BB853" s="213"/>
      <c r="BC853" s="213"/>
      <c r="BD853" s="213"/>
      <c r="BE853" s="213"/>
      <c r="BF853" s="213"/>
      <c r="BG853" s="213"/>
      <c r="BH853" s="213"/>
    </row>
    <row r="854" spans="1:60" outlineLevel="1" x14ac:dyDescent="0.2">
      <c r="A854" s="220"/>
      <c r="B854" s="221"/>
      <c r="C854" s="256" t="s">
        <v>650</v>
      </c>
      <c r="D854" s="223"/>
      <c r="E854" s="224">
        <v>3.22</v>
      </c>
      <c r="F854" s="222"/>
      <c r="G854" s="222"/>
      <c r="H854" s="222"/>
      <c r="I854" s="222"/>
      <c r="J854" s="222"/>
      <c r="K854" s="222"/>
      <c r="L854" s="222"/>
      <c r="M854" s="222"/>
      <c r="N854" s="222"/>
      <c r="O854" s="222"/>
      <c r="P854" s="222"/>
      <c r="Q854" s="222"/>
      <c r="R854" s="222"/>
      <c r="S854" s="222"/>
      <c r="T854" s="222"/>
      <c r="U854" s="222"/>
      <c r="V854" s="222"/>
      <c r="W854" s="222"/>
      <c r="X854" s="222"/>
      <c r="Y854" s="213"/>
      <c r="Z854" s="213"/>
      <c r="AA854" s="213"/>
      <c r="AB854" s="213"/>
      <c r="AC854" s="213"/>
      <c r="AD854" s="213"/>
      <c r="AE854" s="213"/>
      <c r="AF854" s="213"/>
      <c r="AG854" s="213" t="s">
        <v>157</v>
      </c>
      <c r="AH854" s="213">
        <v>0</v>
      </c>
      <c r="AI854" s="213"/>
      <c r="AJ854" s="213"/>
      <c r="AK854" s="213"/>
      <c r="AL854" s="213"/>
      <c r="AM854" s="213"/>
      <c r="AN854" s="213"/>
      <c r="AO854" s="213"/>
      <c r="AP854" s="213"/>
      <c r="AQ854" s="213"/>
      <c r="AR854" s="213"/>
      <c r="AS854" s="213"/>
      <c r="AT854" s="213"/>
      <c r="AU854" s="213"/>
      <c r="AV854" s="213"/>
      <c r="AW854" s="213"/>
      <c r="AX854" s="213"/>
      <c r="AY854" s="213"/>
      <c r="AZ854" s="213"/>
      <c r="BA854" s="213"/>
      <c r="BB854" s="213"/>
      <c r="BC854" s="213"/>
      <c r="BD854" s="213"/>
      <c r="BE854" s="213"/>
      <c r="BF854" s="213"/>
      <c r="BG854" s="213"/>
      <c r="BH854" s="213"/>
    </row>
    <row r="855" spans="1:60" outlineLevel="1" x14ac:dyDescent="0.2">
      <c r="A855" s="220"/>
      <c r="B855" s="221"/>
      <c r="C855" s="256" t="s">
        <v>169</v>
      </c>
      <c r="D855" s="223"/>
      <c r="E855" s="224"/>
      <c r="F855" s="222"/>
      <c r="G855" s="222"/>
      <c r="H855" s="222"/>
      <c r="I855" s="222"/>
      <c r="J855" s="222"/>
      <c r="K855" s="222"/>
      <c r="L855" s="222"/>
      <c r="M855" s="222"/>
      <c r="N855" s="222"/>
      <c r="O855" s="222"/>
      <c r="P855" s="222"/>
      <c r="Q855" s="222"/>
      <c r="R855" s="222"/>
      <c r="S855" s="222"/>
      <c r="T855" s="222"/>
      <c r="U855" s="222"/>
      <c r="V855" s="222"/>
      <c r="W855" s="222"/>
      <c r="X855" s="222"/>
      <c r="Y855" s="213"/>
      <c r="Z855" s="213"/>
      <c r="AA855" s="213"/>
      <c r="AB855" s="213"/>
      <c r="AC855" s="213"/>
      <c r="AD855" s="213"/>
      <c r="AE855" s="213"/>
      <c r="AF855" s="213"/>
      <c r="AG855" s="213" t="s">
        <v>157</v>
      </c>
      <c r="AH855" s="213">
        <v>0</v>
      </c>
      <c r="AI855" s="213"/>
      <c r="AJ855" s="213"/>
      <c r="AK855" s="213"/>
      <c r="AL855" s="213"/>
      <c r="AM855" s="213"/>
      <c r="AN855" s="213"/>
      <c r="AO855" s="213"/>
      <c r="AP855" s="213"/>
      <c r="AQ855" s="213"/>
      <c r="AR855" s="213"/>
      <c r="AS855" s="213"/>
      <c r="AT855" s="213"/>
      <c r="AU855" s="213"/>
      <c r="AV855" s="213"/>
      <c r="AW855" s="213"/>
      <c r="AX855" s="213"/>
      <c r="AY855" s="213"/>
      <c r="AZ855" s="213"/>
      <c r="BA855" s="213"/>
      <c r="BB855" s="213"/>
      <c r="BC855" s="213"/>
      <c r="BD855" s="213"/>
      <c r="BE855" s="213"/>
      <c r="BF855" s="213"/>
      <c r="BG855" s="213"/>
      <c r="BH855" s="213"/>
    </row>
    <row r="856" spans="1:60" outlineLevel="1" x14ac:dyDescent="0.2">
      <c r="A856" s="220"/>
      <c r="B856" s="221"/>
      <c r="C856" s="256" t="s">
        <v>328</v>
      </c>
      <c r="D856" s="223"/>
      <c r="E856" s="224">
        <v>-0.6</v>
      </c>
      <c r="F856" s="222"/>
      <c r="G856" s="222"/>
      <c r="H856" s="222"/>
      <c r="I856" s="222"/>
      <c r="J856" s="222"/>
      <c r="K856" s="222"/>
      <c r="L856" s="222"/>
      <c r="M856" s="222"/>
      <c r="N856" s="222"/>
      <c r="O856" s="222"/>
      <c r="P856" s="222"/>
      <c r="Q856" s="222"/>
      <c r="R856" s="222"/>
      <c r="S856" s="222"/>
      <c r="T856" s="222"/>
      <c r="U856" s="222"/>
      <c r="V856" s="222"/>
      <c r="W856" s="222"/>
      <c r="X856" s="222"/>
      <c r="Y856" s="213"/>
      <c r="Z856" s="213"/>
      <c r="AA856" s="213"/>
      <c r="AB856" s="213"/>
      <c r="AC856" s="213"/>
      <c r="AD856" s="213"/>
      <c r="AE856" s="213"/>
      <c r="AF856" s="213"/>
      <c r="AG856" s="213" t="s">
        <v>157</v>
      </c>
      <c r="AH856" s="213">
        <v>0</v>
      </c>
      <c r="AI856" s="213"/>
      <c r="AJ856" s="213"/>
      <c r="AK856" s="213"/>
      <c r="AL856" s="213"/>
      <c r="AM856" s="213"/>
      <c r="AN856" s="213"/>
      <c r="AO856" s="213"/>
      <c r="AP856" s="213"/>
      <c r="AQ856" s="213"/>
      <c r="AR856" s="213"/>
      <c r="AS856" s="213"/>
      <c r="AT856" s="213"/>
      <c r="AU856" s="213"/>
      <c r="AV856" s="213"/>
      <c r="AW856" s="213"/>
      <c r="AX856" s="213"/>
      <c r="AY856" s="213"/>
      <c r="AZ856" s="213"/>
      <c r="BA856" s="213"/>
      <c r="BB856" s="213"/>
      <c r="BC856" s="213"/>
      <c r="BD856" s="213"/>
      <c r="BE856" s="213"/>
      <c r="BF856" s="213"/>
      <c r="BG856" s="213"/>
      <c r="BH856" s="213"/>
    </row>
    <row r="857" spans="1:60" ht="22.5" outlineLevel="1" x14ac:dyDescent="0.2">
      <c r="A857" s="234">
        <v>124</v>
      </c>
      <c r="B857" s="235" t="s">
        <v>651</v>
      </c>
      <c r="C857" s="254" t="s">
        <v>652</v>
      </c>
      <c r="D857" s="236" t="s">
        <v>281</v>
      </c>
      <c r="E857" s="237">
        <v>84.36</v>
      </c>
      <c r="F857" s="238"/>
      <c r="G857" s="239">
        <f>ROUND(E857*F857,2)</f>
        <v>0</v>
      </c>
      <c r="H857" s="238"/>
      <c r="I857" s="239">
        <f>ROUND(E857*H857,2)</f>
        <v>0</v>
      </c>
      <c r="J857" s="238"/>
      <c r="K857" s="239">
        <f>ROUND(E857*J857,2)</f>
        <v>0</v>
      </c>
      <c r="L857" s="239">
        <v>15</v>
      </c>
      <c r="M857" s="239">
        <f>G857*(1+L857/100)</f>
        <v>0</v>
      </c>
      <c r="N857" s="239">
        <v>3.0000000000000001E-5</v>
      </c>
      <c r="O857" s="239">
        <f>ROUND(E857*N857,2)</f>
        <v>0</v>
      </c>
      <c r="P857" s="239">
        <v>0</v>
      </c>
      <c r="Q857" s="239">
        <f>ROUND(E857*P857,2)</f>
        <v>0</v>
      </c>
      <c r="R857" s="239" t="s">
        <v>641</v>
      </c>
      <c r="S857" s="239" t="s">
        <v>151</v>
      </c>
      <c r="T857" s="240" t="s">
        <v>151</v>
      </c>
      <c r="U857" s="222">
        <v>0.13719999999999999</v>
      </c>
      <c r="V857" s="222">
        <f>ROUND(E857*U857,2)</f>
        <v>11.57</v>
      </c>
      <c r="W857" s="222"/>
      <c r="X857" s="222" t="s">
        <v>152</v>
      </c>
      <c r="Y857" s="213"/>
      <c r="Z857" s="213"/>
      <c r="AA857" s="213"/>
      <c r="AB857" s="213"/>
      <c r="AC857" s="213"/>
      <c r="AD857" s="213"/>
      <c r="AE857" s="213"/>
      <c r="AF857" s="213"/>
      <c r="AG857" s="213" t="s">
        <v>153</v>
      </c>
      <c r="AH857" s="213"/>
      <c r="AI857" s="213"/>
      <c r="AJ857" s="213"/>
      <c r="AK857" s="213"/>
      <c r="AL857" s="213"/>
      <c r="AM857" s="213"/>
      <c r="AN857" s="213"/>
      <c r="AO857" s="213"/>
      <c r="AP857" s="213"/>
      <c r="AQ857" s="213"/>
      <c r="AR857" s="213"/>
      <c r="AS857" s="213"/>
      <c r="AT857" s="213"/>
      <c r="AU857" s="213"/>
      <c r="AV857" s="213"/>
      <c r="AW857" s="213"/>
      <c r="AX857" s="213"/>
      <c r="AY857" s="213"/>
      <c r="AZ857" s="213"/>
      <c r="BA857" s="213"/>
      <c r="BB857" s="213"/>
      <c r="BC857" s="213"/>
      <c r="BD857" s="213"/>
      <c r="BE857" s="213"/>
      <c r="BF857" s="213"/>
      <c r="BG857" s="213"/>
      <c r="BH857" s="213"/>
    </row>
    <row r="858" spans="1:60" outlineLevel="1" x14ac:dyDescent="0.2">
      <c r="A858" s="220"/>
      <c r="B858" s="221"/>
      <c r="C858" s="256" t="s">
        <v>554</v>
      </c>
      <c r="D858" s="223"/>
      <c r="E858" s="224"/>
      <c r="F858" s="222"/>
      <c r="G858" s="222"/>
      <c r="H858" s="222"/>
      <c r="I858" s="222"/>
      <c r="J858" s="222"/>
      <c r="K858" s="222"/>
      <c r="L858" s="222"/>
      <c r="M858" s="222"/>
      <c r="N858" s="222"/>
      <c r="O858" s="222"/>
      <c r="P858" s="222"/>
      <c r="Q858" s="222"/>
      <c r="R858" s="222"/>
      <c r="S858" s="222"/>
      <c r="T858" s="222"/>
      <c r="U858" s="222"/>
      <c r="V858" s="222"/>
      <c r="W858" s="222"/>
      <c r="X858" s="222"/>
      <c r="Y858" s="213"/>
      <c r="Z858" s="213"/>
      <c r="AA858" s="213"/>
      <c r="AB858" s="213"/>
      <c r="AC858" s="213"/>
      <c r="AD858" s="213"/>
      <c r="AE858" s="213"/>
      <c r="AF858" s="213"/>
      <c r="AG858" s="213" t="s">
        <v>157</v>
      </c>
      <c r="AH858" s="213">
        <v>0</v>
      </c>
      <c r="AI858" s="213"/>
      <c r="AJ858" s="213"/>
      <c r="AK858" s="213"/>
      <c r="AL858" s="213"/>
      <c r="AM858" s="213"/>
      <c r="AN858" s="213"/>
      <c r="AO858" s="213"/>
      <c r="AP858" s="213"/>
      <c r="AQ858" s="213"/>
      <c r="AR858" s="213"/>
      <c r="AS858" s="213"/>
      <c r="AT858" s="213"/>
      <c r="AU858" s="213"/>
      <c r="AV858" s="213"/>
      <c r="AW858" s="213"/>
      <c r="AX858" s="213"/>
      <c r="AY858" s="213"/>
      <c r="AZ858" s="213"/>
      <c r="BA858" s="213"/>
      <c r="BB858" s="213"/>
      <c r="BC858" s="213"/>
      <c r="BD858" s="213"/>
      <c r="BE858" s="213"/>
      <c r="BF858" s="213"/>
      <c r="BG858" s="213"/>
      <c r="BH858" s="213"/>
    </row>
    <row r="859" spans="1:60" outlineLevel="1" x14ac:dyDescent="0.2">
      <c r="A859" s="220"/>
      <c r="B859" s="221"/>
      <c r="C859" s="256" t="s">
        <v>167</v>
      </c>
      <c r="D859" s="223"/>
      <c r="E859" s="224"/>
      <c r="F859" s="222"/>
      <c r="G859" s="222"/>
      <c r="H859" s="222"/>
      <c r="I859" s="222"/>
      <c r="J859" s="222"/>
      <c r="K859" s="222"/>
      <c r="L859" s="222"/>
      <c r="M859" s="222"/>
      <c r="N859" s="222"/>
      <c r="O859" s="222"/>
      <c r="P859" s="222"/>
      <c r="Q859" s="222"/>
      <c r="R859" s="222"/>
      <c r="S859" s="222"/>
      <c r="T859" s="222"/>
      <c r="U859" s="222"/>
      <c r="V859" s="222"/>
      <c r="W859" s="222"/>
      <c r="X859" s="222"/>
      <c r="Y859" s="213"/>
      <c r="Z859" s="213"/>
      <c r="AA859" s="213"/>
      <c r="AB859" s="213"/>
      <c r="AC859" s="213"/>
      <c r="AD859" s="213"/>
      <c r="AE859" s="213"/>
      <c r="AF859" s="213"/>
      <c r="AG859" s="213" t="s">
        <v>157</v>
      </c>
      <c r="AH859" s="213">
        <v>0</v>
      </c>
      <c r="AI859" s="213"/>
      <c r="AJ859" s="213"/>
      <c r="AK859" s="213"/>
      <c r="AL859" s="213"/>
      <c r="AM859" s="213"/>
      <c r="AN859" s="213"/>
      <c r="AO859" s="213"/>
      <c r="AP859" s="213"/>
      <c r="AQ859" s="213"/>
      <c r="AR859" s="213"/>
      <c r="AS859" s="213"/>
      <c r="AT859" s="213"/>
      <c r="AU859" s="213"/>
      <c r="AV859" s="213"/>
      <c r="AW859" s="213"/>
      <c r="AX859" s="213"/>
      <c r="AY859" s="213"/>
      <c r="AZ859" s="213"/>
      <c r="BA859" s="213"/>
      <c r="BB859" s="213"/>
      <c r="BC859" s="213"/>
      <c r="BD859" s="213"/>
      <c r="BE859" s="213"/>
      <c r="BF859" s="213"/>
      <c r="BG859" s="213"/>
      <c r="BH859" s="213"/>
    </row>
    <row r="860" spans="1:60" outlineLevel="1" x14ac:dyDescent="0.2">
      <c r="A860" s="220"/>
      <c r="B860" s="221"/>
      <c r="C860" s="256" t="s">
        <v>653</v>
      </c>
      <c r="D860" s="223"/>
      <c r="E860" s="224">
        <v>9.8940000000000001</v>
      </c>
      <c r="F860" s="222"/>
      <c r="G860" s="222"/>
      <c r="H860" s="222"/>
      <c r="I860" s="222"/>
      <c r="J860" s="222"/>
      <c r="K860" s="222"/>
      <c r="L860" s="222"/>
      <c r="M860" s="222"/>
      <c r="N860" s="222"/>
      <c r="O860" s="222"/>
      <c r="P860" s="222"/>
      <c r="Q860" s="222"/>
      <c r="R860" s="222"/>
      <c r="S860" s="222"/>
      <c r="T860" s="222"/>
      <c r="U860" s="222"/>
      <c r="V860" s="222"/>
      <c r="W860" s="222"/>
      <c r="X860" s="222"/>
      <c r="Y860" s="213"/>
      <c r="Z860" s="213"/>
      <c r="AA860" s="213"/>
      <c r="AB860" s="213"/>
      <c r="AC860" s="213"/>
      <c r="AD860" s="213"/>
      <c r="AE860" s="213"/>
      <c r="AF860" s="213"/>
      <c r="AG860" s="213" t="s">
        <v>157</v>
      </c>
      <c r="AH860" s="213">
        <v>0</v>
      </c>
      <c r="AI860" s="213"/>
      <c r="AJ860" s="213"/>
      <c r="AK860" s="213"/>
      <c r="AL860" s="213"/>
      <c r="AM860" s="213"/>
      <c r="AN860" s="213"/>
      <c r="AO860" s="213"/>
      <c r="AP860" s="213"/>
      <c r="AQ860" s="213"/>
      <c r="AR860" s="213"/>
      <c r="AS860" s="213"/>
      <c r="AT860" s="213"/>
      <c r="AU860" s="213"/>
      <c r="AV860" s="213"/>
      <c r="AW860" s="213"/>
      <c r="AX860" s="213"/>
      <c r="AY860" s="213"/>
      <c r="AZ860" s="213"/>
      <c r="BA860" s="213"/>
      <c r="BB860" s="213"/>
      <c r="BC860" s="213"/>
      <c r="BD860" s="213"/>
      <c r="BE860" s="213"/>
      <c r="BF860" s="213"/>
      <c r="BG860" s="213"/>
      <c r="BH860" s="213"/>
    </row>
    <row r="861" spans="1:60" outlineLevel="1" x14ac:dyDescent="0.2">
      <c r="A861" s="220"/>
      <c r="B861" s="221"/>
      <c r="C861" s="256" t="s">
        <v>654</v>
      </c>
      <c r="D861" s="223"/>
      <c r="E861" s="224">
        <v>2.8919999999999999</v>
      </c>
      <c r="F861" s="222"/>
      <c r="G861" s="222"/>
      <c r="H861" s="222"/>
      <c r="I861" s="222"/>
      <c r="J861" s="222"/>
      <c r="K861" s="222"/>
      <c r="L861" s="222"/>
      <c r="M861" s="222"/>
      <c r="N861" s="222"/>
      <c r="O861" s="222"/>
      <c r="P861" s="222"/>
      <c r="Q861" s="222"/>
      <c r="R861" s="222"/>
      <c r="S861" s="222"/>
      <c r="T861" s="222"/>
      <c r="U861" s="222"/>
      <c r="V861" s="222"/>
      <c r="W861" s="222"/>
      <c r="X861" s="222"/>
      <c r="Y861" s="213"/>
      <c r="Z861" s="213"/>
      <c r="AA861" s="213"/>
      <c r="AB861" s="213"/>
      <c r="AC861" s="213"/>
      <c r="AD861" s="213"/>
      <c r="AE861" s="213"/>
      <c r="AF861" s="213"/>
      <c r="AG861" s="213" t="s">
        <v>157</v>
      </c>
      <c r="AH861" s="213">
        <v>0</v>
      </c>
      <c r="AI861" s="213"/>
      <c r="AJ861" s="213"/>
      <c r="AK861" s="213"/>
      <c r="AL861" s="213"/>
      <c r="AM861" s="213"/>
      <c r="AN861" s="213"/>
      <c r="AO861" s="213"/>
      <c r="AP861" s="213"/>
      <c r="AQ861" s="213"/>
      <c r="AR861" s="213"/>
      <c r="AS861" s="213"/>
      <c r="AT861" s="213"/>
      <c r="AU861" s="213"/>
      <c r="AV861" s="213"/>
      <c r="AW861" s="213"/>
      <c r="AX861" s="213"/>
      <c r="AY861" s="213"/>
      <c r="AZ861" s="213"/>
      <c r="BA861" s="213"/>
      <c r="BB861" s="213"/>
      <c r="BC861" s="213"/>
      <c r="BD861" s="213"/>
      <c r="BE861" s="213"/>
      <c r="BF861" s="213"/>
      <c r="BG861" s="213"/>
      <c r="BH861" s="213"/>
    </row>
    <row r="862" spans="1:60" outlineLevel="1" x14ac:dyDescent="0.2">
      <c r="A862" s="220"/>
      <c r="B862" s="221"/>
      <c r="C862" s="256" t="s">
        <v>655</v>
      </c>
      <c r="D862" s="223"/>
      <c r="E862" s="224">
        <v>11.292</v>
      </c>
      <c r="F862" s="222"/>
      <c r="G862" s="222"/>
      <c r="H862" s="222"/>
      <c r="I862" s="222"/>
      <c r="J862" s="222"/>
      <c r="K862" s="222"/>
      <c r="L862" s="222"/>
      <c r="M862" s="222"/>
      <c r="N862" s="222"/>
      <c r="O862" s="222"/>
      <c r="P862" s="222"/>
      <c r="Q862" s="222"/>
      <c r="R862" s="222"/>
      <c r="S862" s="222"/>
      <c r="T862" s="222"/>
      <c r="U862" s="222"/>
      <c r="V862" s="222"/>
      <c r="W862" s="222"/>
      <c r="X862" s="222"/>
      <c r="Y862" s="213"/>
      <c r="Z862" s="213"/>
      <c r="AA862" s="213"/>
      <c r="AB862" s="213"/>
      <c r="AC862" s="213"/>
      <c r="AD862" s="213"/>
      <c r="AE862" s="213"/>
      <c r="AF862" s="213"/>
      <c r="AG862" s="213" t="s">
        <v>157</v>
      </c>
      <c r="AH862" s="213">
        <v>0</v>
      </c>
      <c r="AI862" s="213"/>
      <c r="AJ862" s="213"/>
      <c r="AK862" s="213"/>
      <c r="AL862" s="213"/>
      <c r="AM862" s="213"/>
      <c r="AN862" s="213"/>
      <c r="AO862" s="213"/>
      <c r="AP862" s="213"/>
      <c r="AQ862" s="213"/>
      <c r="AR862" s="213"/>
      <c r="AS862" s="213"/>
      <c r="AT862" s="213"/>
      <c r="AU862" s="213"/>
      <c r="AV862" s="213"/>
      <c r="AW862" s="213"/>
      <c r="AX862" s="213"/>
      <c r="AY862" s="213"/>
      <c r="AZ862" s="213"/>
      <c r="BA862" s="213"/>
      <c r="BB862" s="213"/>
      <c r="BC862" s="213"/>
      <c r="BD862" s="213"/>
      <c r="BE862" s="213"/>
      <c r="BF862" s="213"/>
      <c r="BG862" s="213"/>
      <c r="BH862" s="213"/>
    </row>
    <row r="863" spans="1:60" outlineLevel="1" x14ac:dyDescent="0.2">
      <c r="A863" s="220"/>
      <c r="B863" s="221"/>
      <c r="C863" s="256" t="s">
        <v>656</v>
      </c>
      <c r="D863" s="223"/>
      <c r="E863" s="224">
        <v>3.6880000000000002</v>
      </c>
      <c r="F863" s="222"/>
      <c r="G863" s="222"/>
      <c r="H863" s="222"/>
      <c r="I863" s="222"/>
      <c r="J863" s="222"/>
      <c r="K863" s="222"/>
      <c r="L863" s="222"/>
      <c r="M863" s="222"/>
      <c r="N863" s="222"/>
      <c r="O863" s="222"/>
      <c r="P863" s="222"/>
      <c r="Q863" s="222"/>
      <c r="R863" s="222"/>
      <c r="S863" s="222"/>
      <c r="T863" s="222"/>
      <c r="U863" s="222"/>
      <c r="V863" s="222"/>
      <c r="W863" s="222"/>
      <c r="X863" s="222"/>
      <c r="Y863" s="213"/>
      <c r="Z863" s="213"/>
      <c r="AA863" s="213"/>
      <c r="AB863" s="213"/>
      <c r="AC863" s="213"/>
      <c r="AD863" s="213"/>
      <c r="AE863" s="213"/>
      <c r="AF863" s="213"/>
      <c r="AG863" s="213" t="s">
        <v>157</v>
      </c>
      <c r="AH863" s="213">
        <v>0</v>
      </c>
      <c r="AI863" s="213"/>
      <c r="AJ863" s="213"/>
      <c r="AK863" s="213"/>
      <c r="AL863" s="213"/>
      <c r="AM863" s="213"/>
      <c r="AN863" s="213"/>
      <c r="AO863" s="213"/>
      <c r="AP863" s="213"/>
      <c r="AQ863" s="213"/>
      <c r="AR863" s="213"/>
      <c r="AS863" s="213"/>
      <c r="AT863" s="213"/>
      <c r="AU863" s="213"/>
      <c r="AV863" s="213"/>
      <c r="AW863" s="213"/>
      <c r="AX863" s="213"/>
      <c r="AY863" s="213"/>
      <c r="AZ863" s="213"/>
      <c r="BA863" s="213"/>
      <c r="BB863" s="213"/>
      <c r="BC863" s="213"/>
      <c r="BD863" s="213"/>
      <c r="BE863" s="213"/>
      <c r="BF863" s="213"/>
      <c r="BG863" s="213"/>
      <c r="BH863" s="213"/>
    </row>
    <row r="864" spans="1:60" outlineLevel="1" x14ac:dyDescent="0.2">
      <c r="A864" s="220"/>
      <c r="B864" s="221"/>
      <c r="C864" s="256" t="s">
        <v>169</v>
      </c>
      <c r="D864" s="223"/>
      <c r="E864" s="224"/>
      <c r="F864" s="222"/>
      <c r="G864" s="222"/>
      <c r="H864" s="222"/>
      <c r="I864" s="222"/>
      <c r="J864" s="222"/>
      <c r="K864" s="222"/>
      <c r="L864" s="222"/>
      <c r="M864" s="222"/>
      <c r="N864" s="222"/>
      <c r="O864" s="222"/>
      <c r="P864" s="222"/>
      <c r="Q864" s="222"/>
      <c r="R864" s="222"/>
      <c r="S864" s="222"/>
      <c r="T864" s="222"/>
      <c r="U864" s="222"/>
      <c r="V864" s="222"/>
      <c r="W864" s="222"/>
      <c r="X864" s="222"/>
      <c r="Y864" s="213"/>
      <c r="Z864" s="213"/>
      <c r="AA864" s="213"/>
      <c r="AB864" s="213"/>
      <c r="AC864" s="213"/>
      <c r="AD864" s="213"/>
      <c r="AE864" s="213"/>
      <c r="AF864" s="213"/>
      <c r="AG864" s="213" t="s">
        <v>157</v>
      </c>
      <c r="AH864" s="213">
        <v>0</v>
      </c>
      <c r="AI864" s="213"/>
      <c r="AJ864" s="213"/>
      <c r="AK864" s="213"/>
      <c r="AL864" s="213"/>
      <c r="AM864" s="213"/>
      <c r="AN864" s="213"/>
      <c r="AO864" s="213"/>
      <c r="AP864" s="213"/>
      <c r="AQ864" s="213"/>
      <c r="AR864" s="213"/>
      <c r="AS864" s="213"/>
      <c r="AT864" s="213"/>
      <c r="AU864" s="213"/>
      <c r="AV864" s="213"/>
      <c r="AW864" s="213"/>
      <c r="AX864" s="213"/>
      <c r="AY864" s="213"/>
      <c r="AZ864" s="213"/>
      <c r="BA864" s="213"/>
      <c r="BB864" s="213"/>
      <c r="BC864" s="213"/>
      <c r="BD864" s="213"/>
      <c r="BE864" s="213"/>
      <c r="BF864" s="213"/>
      <c r="BG864" s="213"/>
      <c r="BH864" s="213"/>
    </row>
    <row r="865" spans="1:60" outlineLevel="1" x14ac:dyDescent="0.2">
      <c r="A865" s="220"/>
      <c r="B865" s="221"/>
      <c r="C865" s="256" t="s">
        <v>657</v>
      </c>
      <c r="D865" s="223"/>
      <c r="E865" s="224">
        <v>-0.9</v>
      </c>
      <c r="F865" s="222"/>
      <c r="G865" s="222"/>
      <c r="H865" s="222"/>
      <c r="I865" s="222"/>
      <c r="J865" s="222"/>
      <c r="K865" s="222"/>
      <c r="L865" s="222"/>
      <c r="M865" s="222"/>
      <c r="N865" s="222"/>
      <c r="O865" s="222"/>
      <c r="P865" s="222"/>
      <c r="Q865" s="222"/>
      <c r="R865" s="222"/>
      <c r="S865" s="222"/>
      <c r="T865" s="222"/>
      <c r="U865" s="222"/>
      <c r="V865" s="222"/>
      <c r="W865" s="222"/>
      <c r="X865" s="222"/>
      <c r="Y865" s="213"/>
      <c r="Z865" s="213"/>
      <c r="AA865" s="213"/>
      <c r="AB865" s="213"/>
      <c r="AC865" s="213"/>
      <c r="AD865" s="213"/>
      <c r="AE865" s="213"/>
      <c r="AF865" s="213"/>
      <c r="AG865" s="213" t="s">
        <v>157</v>
      </c>
      <c r="AH865" s="213">
        <v>0</v>
      </c>
      <c r="AI865" s="213"/>
      <c r="AJ865" s="213"/>
      <c r="AK865" s="213"/>
      <c r="AL865" s="213"/>
      <c r="AM865" s="213"/>
      <c r="AN865" s="213"/>
      <c r="AO865" s="213"/>
      <c r="AP865" s="213"/>
      <c r="AQ865" s="213"/>
      <c r="AR865" s="213"/>
      <c r="AS865" s="213"/>
      <c r="AT865" s="213"/>
      <c r="AU865" s="213"/>
      <c r="AV865" s="213"/>
      <c r="AW865" s="213"/>
      <c r="AX865" s="213"/>
      <c r="AY865" s="213"/>
      <c r="AZ865" s="213"/>
      <c r="BA865" s="213"/>
      <c r="BB865" s="213"/>
      <c r="BC865" s="213"/>
      <c r="BD865" s="213"/>
      <c r="BE865" s="213"/>
      <c r="BF865" s="213"/>
      <c r="BG865" s="213"/>
      <c r="BH865" s="213"/>
    </row>
    <row r="866" spans="1:60" outlineLevel="1" x14ac:dyDescent="0.2">
      <c r="A866" s="220"/>
      <c r="B866" s="221"/>
      <c r="C866" s="256" t="s">
        <v>658</v>
      </c>
      <c r="D866" s="223"/>
      <c r="E866" s="224">
        <v>-2.4</v>
      </c>
      <c r="F866" s="222"/>
      <c r="G866" s="222"/>
      <c r="H866" s="222"/>
      <c r="I866" s="222"/>
      <c r="J866" s="222"/>
      <c r="K866" s="222"/>
      <c r="L866" s="222"/>
      <c r="M866" s="222"/>
      <c r="N866" s="222"/>
      <c r="O866" s="222"/>
      <c r="P866" s="222"/>
      <c r="Q866" s="222"/>
      <c r="R866" s="222"/>
      <c r="S866" s="222"/>
      <c r="T866" s="222"/>
      <c r="U866" s="222"/>
      <c r="V866" s="222"/>
      <c r="W866" s="222"/>
      <c r="X866" s="222"/>
      <c r="Y866" s="213"/>
      <c r="Z866" s="213"/>
      <c r="AA866" s="213"/>
      <c r="AB866" s="213"/>
      <c r="AC866" s="213"/>
      <c r="AD866" s="213"/>
      <c r="AE866" s="213"/>
      <c r="AF866" s="213"/>
      <c r="AG866" s="213" t="s">
        <v>157</v>
      </c>
      <c r="AH866" s="213">
        <v>0</v>
      </c>
      <c r="AI866" s="213"/>
      <c r="AJ866" s="213"/>
      <c r="AK866" s="213"/>
      <c r="AL866" s="213"/>
      <c r="AM866" s="213"/>
      <c r="AN866" s="213"/>
      <c r="AO866" s="213"/>
      <c r="AP866" s="213"/>
      <c r="AQ866" s="213"/>
      <c r="AR866" s="213"/>
      <c r="AS866" s="213"/>
      <c r="AT866" s="213"/>
      <c r="AU866" s="213"/>
      <c r="AV866" s="213"/>
      <c r="AW866" s="213"/>
      <c r="AX866" s="213"/>
      <c r="AY866" s="213"/>
      <c r="AZ866" s="213"/>
      <c r="BA866" s="213"/>
      <c r="BB866" s="213"/>
      <c r="BC866" s="213"/>
      <c r="BD866" s="213"/>
      <c r="BE866" s="213"/>
      <c r="BF866" s="213"/>
      <c r="BG866" s="213"/>
      <c r="BH866" s="213"/>
    </row>
    <row r="867" spans="1:60" outlineLevel="1" x14ac:dyDescent="0.2">
      <c r="A867" s="220"/>
      <c r="B867" s="221"/>
      <c r="C867" s="256" t="s">
        <v>659</v>
      </c>
      <c r="D867" s="223"/>
      <c r="E867" s="224">
        <v>-1.4</v>
      </c>
      <c r="F867" s="222"/>
      <c r="G867" s="222"/>
      <c r="H867" s="222"/>
      <c r="I867" s="222"/>
      <c r="J867" s="222"/>
      <c r="K867" s="222"/>
      <c r="L867" s="222"/>
      <c r="M867" s="222"/>
      <c r="N867" s="222"/>
      <c r="O867" s="222"/>
      <c r="P867" s="222"/>
      <c r="Q867" s="222"/>
      <c r="R867" s="222"/>
      <c r="S867" s="222"/>
      <c r="T867" s="222"/>
      <c r="U867" s="222"/>
      <c r="V867" s="222"/>
      <c r="W867" s="222"/>
      <c r="X867" s="222"/>
      <c r="Y867" s="213"/>
      <c r="Z867" s="213"/>
      <c r="AA867" s="213"/>
      <c r="AB867" s="213"/>
      <c r="AC867" s="213"/>
      <c r="AD867" s="213"/>
      <c r="AE867" s="213"/>
      <c r="AF867" s="213"/>
      <c r="AG867" s="213" t="s">
        <v>157</v>
      </c>
      <c r="AH867" s="213">
        <v>0</v>
      </c>
      <c r="AI867" s="213"/>
      <c r="AJ867" s="213"/>
      <c r="AK867" s="213"/>
      <c r="AL867" s="213"/>
      <c r="AM867" s="213"/>
      <c r="AN867" s="213"/>
      <c r="AO867" s="213"/>
      <c r="AP867" s="213"/>
      <c r="AQ867" s="213"/>
      <c r="AR867" s="213"/>
      <c r="AS867" s="213"/>
      <c r="AT867" s="213"/>
      <c r="AU867" s="213"/>
      <c r="AV867" s="213"/>
      <c r="AW867" s="213"/>
      <c r="AX867" s="213"/>
      <c r="AY867" s="213"/>
      <c r="AZ867" s="213"/>
      <c r="BA867" s="213"/>
      <c r="BB867" s="213"/>
      <c r="BC867" s="213"/>
      <c r="BD867" s="213"/>
      <c r="BE867" s="213"/>
      <c r="BF867" s="213"/>
      <c r="BG867" s="213"/>
      <c r="BH867" s="213"/>
    </row>
    <row r="868" spans="1:60" outlineLevel="1" x14ac:dyDescent="0.2">
      <c r="A868" s="220"/>
      <c r="B868" s="221"/>
      <c r="C868" s="256" t="s">
        <v>328</v>
      </c>
      <c r="D868" s="223"/>
      <c r="E868" s="224">
        <v>-0.6</v>
      </c>
      <c r="F868" s="222"/>
      <c r="G868" s="222"/>
      <c r="H868" s="222"/>
      <c r="I868" s="222"/>
      <c r="J868" s="222"/>
      <c r="K868" s="222"/>
      <c r="L868" s="222"/>
      <c r="M868" s="222"/>
      <c r="N868" s="222"/>
      <c r="O868" s="222"/>
      <c r="P868" s="222"/>
      <c r="Q868" s="222"/>
      <c r="R868" s="222"/>
      <c r="S868" s="222"/>
      <c r="T868" s="222"/>
      <c r="U868" s="222"/>
      <c r="V868" s="222"/>
      <c r="W868" s="222"/>
      <c r="X868" s="222"/>
      <c r="Y868" s="213"/>
      <c r="Z868" s="213"/>
      <c r="AA868" s="213"/>
      <c r="AB868" s="213"/>
      <c r="AC868" s="213"/>
      <c r="AD868" s="213"/>
      <c r="AE868" s="213"/>
      <c r="AF868" s="213"/>
      <c r="AG868" s="213" t="s">
        <v>157</v>
      </c>
      <c r="AH868" s="213">
        <v>0</v>
      </c>
      <c r="AI868" s="213"/>
      <c r="AJ868" s="213"/>
      <c r="AK868" s="213"/>
      <c r="AL868" s="213"/>
      <c r="AM868" s="213"/>
      <c r="AN868" s="213"/>
      <c r="AO868" s="213"/>
      <c r="AP868" s="213"/>
      <c r="AQ868" s="213"/>
      <c r="AR868" s="213"/>
      <c r="AS868" s="213"/>
      <c r="AT868" s="213"/>
      <c r="AU868" s="213"/>
      <c r="AV868" s="213"/>
      <c r="AW868" s="213"/>
      <c r="AX868" s="213"/>
      <c r="AY868" s="213"/>
      <c r="AZ868" s="213"/>
      <c r="BA868" s="213"/>
      <c r="BB868" s="213"/>
      <c r="BC868" s="213"/>
      <c r="BD868" s="213"/>
      <c r="BE868" s="213"/>
      <c r="BF868" s="213"/>
      <c r="BG868" s="213"/>
      <c r="BH868" s="213"/>
    </row>
    <row r="869" spans="1:60" outlineLevel="1" x14ac:dyDescent="0.2">
      <c r="A869" s="220"/>
      <c r="B869" s="221"/>
      <c r="C869" s="256" t="s">
        <v>207</v>
      </c>
      <c r="D869" s="223"/>
      <c r="E869" s="224"/>
      <c r="F869" s="222"/>
      <c r="G869" s="222"/>
      <c r="H869" s="222"/>
      <c r="I869" s="222"/>
      <c r="J869" s="222"/>
      <c r="K869" s="222"/>
      <c r="L869" s="222"/>
      <c r="M869" s="222"/>
      <c r="N869" s="222"/>
      <c r="O869" s="222"/>
      <c r="P869" s="222"/>
      <c r="Q869" s="222"/>
      <c r="R869" s="222"/>
      <c r="S869" s="222"/>
      <c r="T869" s="222"/>
      <c r="U869" s="222"/>
      <c r="V869" s="222"/>
      <c r="W869" s="222"/>
      <c r="X869" s="222"/>
      <c r="Y869" s="213"/>
      <c r="Z869" s="213"/>
      <c r="AA869" s="213"/>
      <c r="AB869" s="213"/>
      <c r="AC869" s="213"/>
      <c r="AD869" s="213"/>
      <c r="AE869" s="213"/>
      <c r="AF869" s="213"/>
      <c r="AG869" s="213" t="s">
        <v>157</v>
      </c>
      <c r="AH869" s="213">
        <v>0</v>
      </c>
      <c r="AI869" s="213"/>
      <c r="AJ869" s="213"/>
      <c r="AK869" s="213"/>
      <c r="AL869" s="213"/>
      <c r="AM869" s="213"/>
      <c r="AN869" s="213"/>
      <c r="AO869" s="213"/>
      <c r="AP869" s="213"/>
      <c r="AQ869" s="213"/>
      <c r="AR869" s="213"/>
      <c r="AS869" s="213"/>
      <c r="AT869" s="213"/>
      <c r="AU869" s="213"/>
      <c r="AV869" s="213"/>
      <c r="AW869" s="213"/>
      <c r="AX869" s="213"/>
      <c r="AY869" s="213"/>
      <c r="AZ869" s="213"/>
      <c r="BA869" s="213"/>
      <c r="BB869" s="213"/>
      <c r="BC869" s="213"/>
      <c r="BD869" s="213"/>
      <c r="BE869" s="213"/>
      <c r="BF869" s="213"/>
      <c r="BG869" s="213"/>
      <c r="BH869" s="213"/>
    </row>
    <row r="870" spans="1:60" outlineLevel="1" x14ac:dyDescent="0.2">
      <c r="A870" s="220"/>
      <c r="B870" s="221"/>
      <c r="C870" s="256" t="s">
        <v>648</v>
      </c>
      <c r="D870" s="223"/>
      <c r="E870" s="224">
        <v>6.0179999999999998</v>
      </c>
      <c r="F870" s="222"/>
      <c r="G870" s="222"/>
      <c r="H870" s="222"/>
      <c r="I870" s="222"/>
      <c r="J870" s="222"/>
      <c r="K870" s="222"/>
      <c r="L870" s="222"/>
      <c r="M870" s="222"/>
      <c r="N870" s="222"/>
      <c r="O870" s="222"/>
      <c r="P870" s="222"/>
      <c r="Q870" s="222"/>
      <c r="R870" s="222"/>
      <c r="S870" s="222"/>
      <c r="T870" s="222"/>
      <c r="U870" s="222"/>
      <c r="V870" s="222"/>
      <c r="W870" s="222"/>
      <c r="X870" s="222"/>
      <c r="Y870" s="213"/>
      <c r="Z870" s="213"/>
      <c r="AA870" s="213"/>
      <c r="AB870" s="213"/>
      <c r="AC870" s="213"/>
      <c r="AD870" s="213"/>
      <c r="AE870" s="213"/>
      <c r="AF870" s="213"/>
      <c r="AG870" s="213" t="s">
        <v>157</v>
      </c>
      <c r="AH870" s="213">
        <v>0</v>
      </c>
      <c r="AI870" s="213"/>
      <c r="AJ870" s="213"/>
      <c r="AK870" s="213"/>
      <c r="AL870" s="213"/>
      <c r="AM870" s="213"/>
      <c r="AN870" s="213"/>
      <c r="AO870" s="213"/>
      <c r="AP870" s="213"/>
      <c r="AQ870" s="213"/>
      <c r="AR870" s="213"/>
      <c r="AS870" s="213"/>
      <c r="AT870" s="213"/>
      <c r="AU870" s="213"/>
      <c r="AV870" s="213"/>
      <c r="AW870" s="213"/>
      <c r="AX870" s="213"/>
      <c r="AY870" s="213"/>
      <c r="AZ870" s="213"/>
      <c r="BA870" s="213"/>
      <c r="BB870" s="213"/>
      <c r="BC870" s="213"/>
      <c r="BD870" s="213"/>
      <c r="BE870" s="213"/>
      <c r="BF870" s="213"/>
      <c r="BG870" s="213"/>
      <c r="BH870" s="213"/>
    </row>
    <row r="871" spans="1:60" outlineLevel="1" x14ac:dyDescent="0.2">
      <c r="A871" s="220"/>
      <c r="B871" s="221"/>
      <c r="C871" s="256" t="s">
        <v>647</v>
      </c>
      <c r="D871" s="223"/>
      <c r="E871" s="224">
        <v>8</v>
      </c>
      <c r="F871" s="222"/>
      <c r="G871" s="222"/>
      <c r="H871" s="222"/>
      <c r="I871" s="222"/>
      <c r="J871" s="222"/>
      <c r="K871" s="222"/>
      <c r="L871" s="222"/>
      <c r="M871" s="222"/>
      <c r="N871" s="222"/>
      <c r="O871" s="222"/>
      <c r="P871" s="222"/>
      <c r="Q871" s="222"/>
      <c r="R871" s="222"/>
      <c r="S871" s="222"/>
      <c r="T871" s="222"/>
      <c r="U871" s="222"/>
      <c r="V871" s="222"/>
      <c r="W871" s="222"/>
      <c r="X871" s="222"/>
      <c r="Y871" s="213"/>
      <c r="Z871" s="213"/>
      <c r="AA871" s="213"/>
      <c r="AB871" s="213"/>
      <c r="AC871" s="213"/>
      <c r="AD871" s="213"/>
      <c r="AE871" s="213"/>
      <c r="AF871" s="213"/>
      <c r="AG871" s="213" t="s">
        <v>157</v>
      </c>
      <c r="AH871" s="213">
        <v>0</v>
      </c>
      <c r="AI871" s="213"/>
      <c r="AJ871" s="213"/>
      <c r="AK871" s="213"/>
      <c r="AL871" s="213"/>
      <c r="AM871" s="213"/>
      <c r="AN871" s="213"/>
      <c r="AO871" s="213"/>
      <c r="AP871" s="213"/>
      <c r="AQ871" s="213"/>
      <c r="AR871" s="213"/>
      <c r="AS871" s="213"/>
      <c r="AT871" s="213"/>
      <c r="AU871" s="213"/>
      <c r="AV871" s="213"/>
      <c r="AW871" s="213"/>
      <c r="AX871" s="213"/>
      <c r="AY871" s="213"/>
      <c r="AZ871" s="213"/>
      <c r="BA871" s="213"/>
      <c r="BB871" s="213"/>
      <c r="BC871" s="213"/>
      <c r="BD871" s="213"/>
      <c r="BE871" s="213"/>
      <c r="BF871" s="213"/>
      <c r="BG871" s="213"/>
      <c r="BH871" s="213"/>
    </row>
    <row r="872" spans="1:60" outlineLevel="1" x14ac:dyDescent="0.2">
      <c r="A872" s="220"/>
      <c r="B872" s="221"/>
      <c r="C872" s="256" t="s">
        <v>169</v>
      </c>
      <c r="D872" s="223"/>
      <c r="E872" s="224"/>
      <c r="F872" s="222"/>
      <c r="G872" s="222"/>
      <c r="H872" s="222"/>
      <c r="I872" s="222"/>
      <c r="J872" s="222"/>
      <c r="K872" s="222"/>
      <c r="L872" s="222"/>
      <c r="M872" s="222"/>
      <c r="N872" s="222"/>
      <c r="O872" s="222"/>
      <c r="P872" s="222"/>
      <c r="Q872" s="222"/>
      <c r="R872" s="222"/>
      <c r="S872" s="222"/>
      <c r="T872" s="222"/>
      <c r="U872" s="222"/>
      <c r="V872" s="222"/>
      <c r="W872" s="222"/>
      <c r="X872" s="222"/>
      <c r="Y872" s="213"/>
      <c r="Z872" s="213"/>
      <c r="AA872" s="213"/>
      <c r="AB872" s="213"/>
      <c r="AC872" s="213"/>
      <c r="AD872" s="213"/>
      <c r="AE872" s="213"/>
      <c r="AF872" s="213"/>
      <c r="AG872" s="213" t="s">
        <v>157</v>
      </c>
      <c r="AH872" s="213">
        <v>0</v>
      </c>
      <c r="AI872" s="213"/>
      <c r="AJ872" s="213"/>
      <c r="AK872" s="213"/>
      <c r="AL872" s="213"/>
      <c r="AM872" s="213"/>
      <c r="AN872" s="213"/>
      <c r="AO872" s="213"/>
      <c r="AP872" s="213"/>
      <c r="AQ872" s="213"/>
      <c r="AR872" s="213"/>
      <c r="AS872" s="213"/>
      <c r="AT872" s="213"/>
      <c r="AU872" s="213"/>
      <c r="AV872" s="213"/>
      <c r="AW872" s="213"/>
      <c r="AX872" s="213"/>
      <c r="AY872" s="213"/>
      <c r="AZ872" s="213"/>
      <c r="BA872" s="213"/>
      <c r="BB872" s="213"/>
      <c r="BC872" s="213"/>
      <c r="BD872" s="213"/>
      <c r="BE872" s="213"/>
      <c r="BF872" s="213"/>
      <c r="BG872" s="213"/>
      <c r="BH872" s="213"/>
    </row>
    <row r="873" spans="1:60" outlineLevel="1" x14ac:dyDescent="0.2">
      <c r="A873" s="220"/>
      <c r="B873" s="221"/>
      <c r="C873" s="256" t="s">
        <v>328</v>
      </c>
      <c r="D873" s="223"/>
      <c r="E873" s="224">
        <v>-0.6</v>
      </c>
      <c r="F873" s="222"/>
      <c r="G873" s="222"/>
      <c r="H873" s="222"/>
      <c r="I873" s="222"/>
      <c r="J873" s="222"/>
      <c r="K873" s="222"/>
      <c r="L873" s="222"/>
      <c r="M873" s="222"/>
      <c r="N873" s="222"/>
      <c r="O873" s="222"/>
      <c r="P873" s="222"/>
      <c r="Q873" s="222"/>
      <c r="R873" s="222"/>
      <c r="S873" s="222"/>
      <c r="T873" s="222"/>
      <c r="U873" s="222"/>
      <c r="V873" s="222"/>
      <c r="W873" s="222"/>
      <c r="X873" s="222"/>
      <c r="Y873" s="213"/>
      <c r="Z873" s="213"/>
      <c r="AA873" s="213"/>
      <c r="AB873" s="213"/>
      <c r="AC873" s="213"/>
      <c r="AD873" s="213"/>
      <c r="AE873" s="213"/>
      <c r="AF873" s="213"/>
      <c r="AG873" s="213" t="s">
        <v>157</v>
      </c>
      <c r="AH873" s="213">
        <v>0</v>
      </c>
      <c r="AI873" s="213"/>
      <c r="AJ873" s="213"/>
      <c r="AK873" s="213"/>
      <c r="AL873" s="213"/>
      <c r="AM873" s="213"/>
      <c r="AN873" s="213"/>
      <c r="AO873" s="213"/>
      <c r="AP873" s="213"/>
      <c r="AQ873" s="213"/>
      <c r="AR873" s="213"/>
      <c r="AS873" s="213"/>
      <c r="AT873" s="213"/>
      <c r="AU873" s="213"/>
      <c r="AV873" s="213"/>
      <c r="AW873" s="213"/>
      <c r="AX873" s="213"/>
      <c r="AY873" s="213"/>
      <c r="AZ873" s="213"/>
      <c r="BA873" s="213"/>
      <c r="BB873" s="213"/>
      <c r="BC873" s="213"/>
      <c r="BD873" s="213"/>
      <c r="BE873" s="213"/>
      <c r="BF873" s="213"/>
      <c r="BG873" s="213"/>
      <c r="BH873" s="213"/>
    </row>
    <row r="874" spans="1:60" outlineLevel="1" x14ac:dyDescent="0.2">
      <c r="A874" s="220"/>
      <c r="B874" s="221"/>
      <c r="C874" s="256" t="s">
        <v>401</v>
      </c>
      <c r="D874" s="223"/>
      <c r="E874" s="224">
        <v>-0.8</v>
      </c>
      <c r="F874" s="222"/>
      <c r="G874" s="222"/>
      <c r="H874" s="222"/>
      <c r="I874" s="222"/>
      <c r="J874" s="222"/>
      <c r="K874" s="222"/>
      <c r="L874" s="222"/>
      <c r="M874" s="222"/>
      <c r="N874" s="222"/>
      <c r="O874" s="222"/>
      <c r="P874" s="222"/>
      <c r="Q874" s="222"/>
      <c r="R874" s="222"/>
      <c r="S874" s="222"/>
      <c r="T874" s="222"/>
      <c r="U874" s="222"/>
      <c r="V874" s="222"/>
      <c r="W874" s="222"/>
      <c r="X874" s="222"/>
      <c r="Y874" s="213"/>
      <c r="Z874" s="213"/>
      <c r="AA874" s="213"/>
      <c r="AB874" s="213"/>
      <c r="AC874" s="213"/>
      <c r="AD874" s="213"/>
      <c r="AE874" s="213"/>
      <c r="AF874" s="213"/>
      <c r="AG874" s="213" t="s">
        <v>157</v>
      </c>
      <c r="AH874" s="213">
        <v>0</v>
      </c>
      <c r="AI874" s="213"/>
      <c r="AJ874" s="213"/>
      <c r="AK874" s="213"/>
      <c r="AL874" s="213"/>
      <c r="AM874" s="213"/>
      <c r="AN874" s="213"/>
      <c r="AO874" s="213"/>
      <c r="AP874" s="213"/>
      <c r="AQ874" s="213"/>
      <c r="AR874" s="213"/>
      <c r="AS874" s="213"/>
      <c r="AT874" s="213"/>
      <c r="AU874" s="213"/>
      <c r="AV874" s="213"/>
      <c r="AW874" s="213"/>
      <c r="AX874" s="213"/>
      <c r="AY874" s="213"/>
      <c r="AZ874" s="213"/>
      <c r="BA874" s="213"/>
      <c r="BB874" s="213"/>
      <c r="BC874" s="213"/>
      <c r="BD874" s="213"/>
      <c r="BE874" s="213"/>
      <c r="BF874" s="213"/>
      <c r="BG874" s="213"/>
      <c r="BH874" s="213"/>
    </row>
    <row r="875" spans="1:60" outlineLevel="1" x14ac:dyDescent="0.2">
      <c r="A875" s="220"/>
      <c r="B875" s="221"/>
      <c r="C875" s="256" t="s">
        <v>209</v>
      </c>
      <c r="D875" s="223"/>
      <c r="E875" s="224"/>
      <c r="F875" s="222"/>
      <c r="G875" s="222"/>
      <c r="H875" s="222"/>
      <c r="I875" s="222"/>
      <c r="J875" s="222"/>
      <c r="K875" s="222"/>
      <c r="L875" s="222"/>
      <c r="M875" s="222"/>
      <c r="N875" s="222"/>
      <c r="O875" s="222"/>
      <c r="P875" s="222"/>
      <c r="Q875" s="222"/>
      <c r="R875" s="222"/>
      <c r="S875" s="222"/>
      <c r="T875" s="222"/>
      <c r="U875" s="222"/>
      <c r="V875" s="222"/>
      <c r="W875" s="222"/>
      <c r="X875" s="222"/>
      <c r="Y875" s="213"/>
      <c r="Z875" s="213"/>
      <c r="AA875" s="213"/>
      <c r="AB875" s="213"/>
      <c r="AC875" s="213"/>
      <c r="AD875" s="213"/>
      <c r="AE875" s="213"/>
      <c r="AF875" s="213"/>
      <c r="AG875" s="213" t="s">
        <v>157</v>
      </c>
      <c r="AH875" s="213">
        <v>0</v>
      </c>
      <c r="AI875" s="213"/>
      <c r="AJ875" s="213"/>
      <c r="AK875" s="213"/>
      <c r="AL875" s="213"/>
      <c r="AM875" s="213"/>
      <c r="AN875" s="213"/>
      <c r="AO875" s="213"/>
      <c r="AP875" s="213"/>
      <c r="AQ875" s="213"/>
      <c r="AR875" s="213"/>
      <c r="AS875" s="213"/>
      <c r="AT875" s="213"/>
      <c r="AU875" s="213"/>
      <c r="AV875" s="213"/>
      <c r="AW875" s="213"/>
      <c r="AX875" s="213"/>
      <c r="AY875" s="213"/>
      <c r="AZ875" s="213"/>
      <c r="BA875" s="213"/>
      <c r="BB875" s="213"/>
      <c r="BC875" s="213"/>
      <c r="BD875" s="213"/>
      <c r="BE875" s="213"/>
      <c r="BF875" s="213"/>
      <c r="BG875" s="213"/>
      <c r="BH875" s="213"/>
    </row>
    <row r="876" spans="1:60" outlineLevel="1" x14ac:dyDescent="0.2">
      <c r="A876" s="220"/>
      <c r="B876" s="221"/>
      <c r="C876" s="256" t="s">
        <v>327</v>
      </c>
      <c r="D876" s="223"/>
      <c r="E876" s="224">
        <v>2.032</v>
      </c>
      <c r="F876" s="222"/>
      <c r="G876" s="222"/>
      <c r="H876" s="222"/>
      <c r="I876" s="222"/>
      <c r="J876" s="222"/>
      <c r="K876" s="222"/>
      <c r="L876" s="222"/>
      <c r="M876" s="222"/>
      <c r="N876" s="222"/>
      <c r="O876" s="222"/>
      <c r="P876" s="222"/>
      <c r="Q876" s="222"/>
      <c r="R876" s="222"/>
      <c r="S876" s="222"/>
      <c r="T876" s="222"/>
      <c r="U876" s="222"/>
      <c r="V876" s="222"/>
      <c r="W876" s="222"/>
      <c r="X876" s="222"/>
      <c r="Y876" s="213"/>
      <c r="Z876" s="213"/>
      <c r="AA876" s="213"/>
      <c r="AB876" s="213"/>
      <c r="AC876" s="213"/>
      <c r="AD876" s="213"/>
      <c r="AE876" s="213"/>
      <c r="AF876" s="213"/>
      <c r="AG876" s="213" t="s">
        <v>157</v>
      </c>
      <c r="AH876" s="213">
        <v>0</v>
      </c>
      <c r="AI876" s="213"/>
      <c r="AJ876" s="213"/>
      <c r="AK876" s="213"/>
      <c r="AL876" s="213"/>
      <c r="AM876" s="213"/>
      <c r="AN876" s="213"/>
      <c r="AO876" s="213"/>
      <c r="AP876" s="213"/>
      <c r="AQ876" s="213"/>
      <c r="AR876" s="213"/>
      <c r="AS876" s="213"/>
      <c r="AT876" s="213"/>
      <c r="AU876" s="213"/>
      <c r="AV876" s="213"/>
      <c r="AW876" s="213"/>
      <c r="AX876" s="213"/>
      <c r="AY876" s="213"/>
      <c r="AZ876" s="213"/>
      <c r="BA876" s="213"/>
      <c r="BB876" s="213"/>
      <c r="BC876" s="213"/>
      <c r="BD876" s="213"/>
      <c r="BE876" s="213"/>
      <c r="BF876" s="213"/>
      <c r="BG876" s="213"/>
      <c r="BH876" s="213"/>
    </row>
    <row r="877" spans="1:60" outlineLevel="1" x14ac:dyDescent="0.2">
      <c r="A877" s="220"/>
      <c r="B877" s="221"/>
      <c r="C877" s="256" t="s">
        <v>650</v>
      </c>
      <c r="D877" s="223"/>
      <c r="E877" s="224">
        <v>3.22</v>
      </c>
      <c r="F877" s="222"/>
      <c r="G877" s="222"/>
      <c r="H877" s="222"/>
      <c r="I877" s="222"/>
      <c r="J877" s="222"/>
      <c r="K877" s="222"/>
      <c r="L877" s="222"/>
      <c r="M877" s="222"/>
      <c r="N877" s="222"/>
      <c r="O877" s="222"/>
      <c r="P877" s="222"/>
      <c r="Q877" s="222"/>
      <c r="R877" s="222"/>
      <c r="S877" s="222"/>
      <c r="T877" s="222"/>
      <c r="U877" s="222"/>
      <c r="V877" s="222"/>
      <c r="W877" s="222"/>
      <c r="X877" s="222"/>
      <c r="Y877" s="213"/>
      <c r="Z877" s="213"/>
      <c r="AA877" s="213"/>
      <c r="AB877" s="213"/>
      <c r="AC877" s="213"/>
      <c r="AD877" s="213"/>
      <c r="AE877" s="213"/>
      <c r="AF877" s="213"/>
      <c r="AG877" s="213" t="s">
        <v>157</v>
      </c>
      <c r="AH877" s="213">
        <v>0</v>
      </c>
      <c r="AI877" s="213"/>
      <c r="AJ877" s="213"/>
      <c r="AK877" s="213"/>
      <c r="AL877" s="213"/>
      <c r="AM877" s="213"/>
      <c r="AN877" s="213"/>
      <c r="AO877" s="213"/>
      <c r="AP877" s="213"/>
      <c r="AQ877" s="213"/>
      <c r="AR877" s="213"/>
      <c r="AS877" s="213"/>
      <c r="AT877" s="213"/>
      <c r="AU877" s="213"/>
      <c r="AV877" s="213"/>
      <c r="AW877" s="213"/>
      <c r="AX877" s="213"/>
      <c r="AY877" s="213"/>
      <c r="AZ877" s="213"/>
      <c r="BA877" s="213"/>
      <c r="BB877" s="213"/>
      <c r="BC877" s="213"/>
      <c r="BD877" s="213"/>
      <c r="BE877" s="213"/>
      <c r="BF877" s="213"/>
      <c r="BG877" s="213"/>
      <c r="BH877" s="213"/>
    </row>
    <row r="878" spans="1:60" outlineLevel="1" x14ac:dyDescent="0.2">
      <c r="A878" s="220"/>
      <c r="B878" s="221"/>
      <c r="C878" s="256" t="s">
        <v>169</v>
      </c>
      <c r="D878" s="223"/>
      <c r="E878" s="224"/>
      <c r="F878" s="222"/>
      <c r="G878" s="222"/>
      <c r="H878" s="222"/>
      <c r="I878" s="222"/>
      <c r="J878" s="222"/>
      <c r="K878" s="222"/>
      <c r="L878" s="222"/>
      <c r="M878" s="222"/>
      <c r="N878" s="222"/>
      <c r="O878" s="222"/>
      <c r="P878" s="222"/>
      <c r="Q878" s="222"/>
      <c r="R878" s="222"/>
      <c r="S878" s="222"/>
      <c r="T878" s="222"/>
      <c r="U878" s="222"/>
      <c r="V878" s="222"/>
      <c r="W878" s="222"/>
      <c r="X878" s="222"/>
      <c r="Y878" s="213"/>
      <c r="Z878" s="213"/>
      <c r="AA878" s="213"/>
      <c r="AB878" s="213"/>
      <c r="AC878" s="213"/>
      <c r="AD878" s="213"/>
      <c r="AE878" s="213"/>
      <c r="AF878" s="213"/>
      <c r="AG878" s="213" t="s">
        <v>157</v>
      </c>
      <c r="AH878" s="213">
        <v>0</v>
      </c>
      <c r="AI878" s="213"/>
      <c r="AJ878" s="213"/>
      <c r="AK878" s="213"/>
      <c r="AL878" s="213"/>
      <c r="AM878" s="213"/>
      <c r="AN878" s="213"/>
      <c r="AO878" s="213"/>
      <c r="AP878" s="213"/>
      <c r="AQ878" s="213"/>
      <c r="AR878" s="213"/>
      <c r="AS878" s="213"/>
      <c r="AT878" s="213"/>
      <c r="AU878" s="213"/>
      <c r="AV878" s="213"/>
      <c r="AW878" s="213"/>
      <c r="AX878" s="213"/>
      <c r="AY878" s="213"/>
      <c r="AZ878" s="213"/>
      <c r="BA878" s="213"/>
      <c r="BB878" s="213"/>
      <c r="BC878" s="213"/>
      <c r="BD878" s="213"/>
      <c r="BE878" s="213"/>
      <c r="BF878" s="213"/>
      <c r="BG878" s="213"/>
      <c r="BH878" s="213"/>
    </row>
    <row r="879" spans="1:60" outlineLevel="1" x14ac:dyDescent="0.2">
      <c r="A879" s="220"/>
      <c r="B879" s="221"/>
      <c r="C879" s="256" t="s">
        <v>328</v>
      </c>
      <c r="D879" s="223"/>
      <c r="E879" s="224">
        <v>-0.6</v>
      </c>
      <c r="F879" s="222"/>
      <c r="G879" s="222"/>
      <c r="H879" s="222"/>
      <c r="I879" s="222"/>
      <c r="J879" s="222"/>
      <c r="K879" s="222"/>
      <c r="L879" s="222"/>
      <c r="M879" s="222"/>
      <c r="N879" s="222"/>
      <c r="O879" s="222"/>
      <c r="P879" s="222"/>
      <c r="Q879" s="222"/>
      <c r="R879" s="222"/>
      <c r="S879" s="222"/>
      <c r="T879" s="222"/>
      <c r="U879" s="222"/>
      <c r="V879" s="222"/>
      <c r="W879" s="222"/>
      <c r="X879" s="222"/>
      <c r="Y879" s="213"/>
      <c r="Z879" s="213"/>
      <c r="AA879" s="213"/>
      <c r="AB879" s="213"/>
      <c r="AC879" s="213"/>
      <c r="AD879" s="213"/>
      <c r="AE879" s="213"/>
      <c r="AF879" s="213"/>
      <c r="AG879" s="213" t="s">
        <v>157</v>
      </c>
      <c r="AH879" s="213">
        <v>0</v>
      </c>
      <c r="AI879" s="213"/>
      <c r="AJ879" s="213"/>
      <c r="AK879" s="213"/>
      <c r="AL879" s="213"/>
      <c r="AM879" s="213"/>
      <c r="AN879" s="213"/>
      <c r="AO879" s="213"/>
      <c r="AP879" s="213"/>
      <c r="AQ879" s="213"/>
      <c r="AR879" s="213"/>
      <c r="AS879" s="213"/>
      <c r="AT879" s="213"/>
      <c r="AU879" s="213"/>
      <c r="AV879" s="213"/>
      <c r="AW879" s="213"/>
      <c r="AX879" s="213"/>
      <c r="AY879" s="213"/>
      <c r="AZ879" s="213"/>
      <c r="BA879" s="213"/>
      <c r="BB879" s="213"/>
      <c r="BC879" s="213"/>
      <c r="BD879" s="213"/>
      <c r="BE879" s="213"/>
      <c r="BF879" s="213"/>
      <c r="BG879" s="213"/>
      <c r="BH879" s="213"/>
    </row>
    <row r="880" spans="1:60" outlineLevel="1" x14ac:dyDescent="0.2">
      <c r="A880" s="220"/>
      <c r="B880" s="221"/>
      <c r="C880" s="256" t="s">
        <v>211</v>
      </c>
      <c r="D880" s="223"/>
      <c r="E880" s="224"/>
      <c r="F880" s="222"/>
      <c r="G880" s="222"/>
      <c r="H880" s="222"/>
      <c r="I880" s="222"/>
      <c r="J880" s="222"/>
      <c r="K880" s="222"/>
      <c r="L880" s="222"/>
      <c r="M880" s="222"/>
      <c r="N880" s="222"/>
      <c r="O880" s="222"/>
      <c r="P880" s="222"/>
      <c r="Q880" s="222"/>
      <c r="R880" s="222"/>
      <c r="S880" s="222"/>
      <c r="T880" s="222"/>
      <c r="U880" s="222"/>
      <c r="V880" s="222"/>
      <c r="W880" s="222"/>
      <c r="X880" s="222"/>
      <c r="Y880" s="213"/>
      <c r="Z880" s="213"/>
      <c r="AA880" s="213"/>
      <c r="AB880" s="213"/>
      <c r="AC880" s="213"/>
      <c r="AD880" s="213"/>
      <c r="AE880" s="213"/>
      <c r="AF880" s="213"/>
      <c r="AG880" s="213" t="s">
        <v>157</v>
      </c>
      <c r="AH880" s="213">
        <v>0</v>
      </c>
      <c r="AI880" s="213"/>
      <c r="AJ880" s="213"/>
      <c r="AK880" s="213"/>
      <c r="AL880" s="213"/>
      <c r="AM880" s="213"/>
      <c r="AN880" s="213"/>
      <c r="AO880" s="213"/>
      <c r="AP880" s="213"/>
      <c r="AQ880" s="213"/>
      <c r="AR880" s="213"/>
      <c r="AS880" s="213"/>
      <c r="AT880" s="213"/>
      <c r="AU880" s="213"/>
      <c r="AV880" s="213"/>
      <c r="AW880" s="213"/>
      <c r="AX880" s="213"/>
      <c r="AY880" s="213"/>
      <c r="AZ880" s="213"/>
      <c r="BA880" s="213"/>
      <c r="BB880" s="213"/>
      <c r="BC880" s="213"/>
      <c r="BD880" s="213"/>
      <c r="BE880" s="213"/>
      <c r="BF880" s="213"/>
      <c r="BG880" s="213"/>
      <c r="BH880" s="213"/>
    </row>
    <row r="881" spans="1:60" outlineLevel="1" x14ac:dyDescent="0.2">
      <c r="A881" s="220"/>
      <c r="B881" s="221"/>
      <c r="C881" s="256" t="s">
        <v>660</v>
      </c>
      <c r="D881" s="223"/>
      <c r="E881" s="224">
        <v>6.8179999999999996</v>
      </c>
      <c r="F881" s="222"/>
      <c r="G881" s="222"/>
      <c r="H881" s="222"/>
      <c r="I881" s="222"/>
      <c r="J881" s="222"/>
      <c r="K881" s="222"/>
      <c r="L881" s="222"/>
      <c r="M881" s="222"/>
      <c r="N881" s="222"/>
      <c r="O881" s="222"/>
      <c r="P881" s="222"/>
      <c r="Q881" s="222"/>
      <c r="R881" s="222"/>
      <c r="S881" s="222"/>
      <c r="T881" s="222"/>
      <c r="U881" s="222"/>
      <c r="V881" s="222"/>
      <c r="W881" s="222"/>
      <c r="X881" s="222"/>
      <c r="Y881" s="213"/>
      <c r="Z881" s="213"/>
      <c r="AA881" s="213"/>
      <c r="AB881" s="213"/>
      <c r="AC881" s="213"/>
      <c r="AD881" s="213"/>
      <c r="AE881" s="213"/>
      <c r="AF881" s="213"/>
      <c r="AG881" s="213" t="s">
        <v>157</v>
      </c>
      <c r="AH881" s="213">
        <v>0</v>
      </c>
      <c r="AI881" s="213"/>
      <c r="AJ881" s="213"/>
      <c r="AK881" s="213"/>
      <c r="AL881" s="213"/>
      <c r="AM881" s="213"/>
      <c r="AN881" s="213"/>
      <c r="AO881" s="213"/>
      <c r="AP881" s="213"/>
      <c r="AQ881" s="213"/>
      <c r="AR881" s="213"/>
      <c r="AS881" s="213"/>
      <c r="AT881" s="213"/>
      <c r="AU881" s="213"/>
      <c r="AV881" s="213"/>
      <c r="AW881" s="213"/>
      <c r="AX881" s="213"/>
      <c r="AY881" s="213"/>
      <c r="AZ881" s="213"/>
      <c r="BA881" s="213"/>
      <c r="BB881" s="213"/>
      <c r="BC881" s="213"/>
      <c r="BD881" s="213"/>
      <c r="BE881" s="213"/>
      <c r="BF881" s="213"/>
      <c r="BG881" s="213"/>
      <c r="BH881" s="213"/>
    </row>
    <row r="882" spans="1:60" outlineLevel="1" x14ac:dyDescent="0.2">
      <c r="A882" s="220"/>
      <c r="B882" s="221"/>
      <c r="C882" s="256" t="s">
        <v>661</v>
      </c>
      <c r="D882" s="223"/>
      <c r="E882" s="224">
        <v>4.8</v>
      </c>
      <c r="F882" s="222"/>
      <c r="G882" s="222"/>
      <c r="H882" s="222"/>
      <c r="I882" s="222"/>
      <c r="J882" s="222"/>
      <c r="K882" s="222"/>
      <c r="L882" s="222"/>
      <c r="M882" s="222"/>
      <c r="N882" s="222"/>
      <c r="O882" s="222"/>
      <c r="P882" s="222"/>
      <c r="Q882" s="222"/>
      <c r="R882" s="222"/>
      <c r="S882" s="222"/>
      <c r="T882" s="222"/>
      <c r="U882" s="222"/>
      <c r="V882" s="222"/>
      <c r="W882" s="222"/>
      <c r="X882" s="222"/>
      <c r="Y882" s="213"/>
      <c r="Z882" s="213"/>
      <c r="AA882" s="213"/>
      <c r="AB882" s="213"/>
      <c r="AC882" s="213"/>
      <c r="AD882" s="213"/>
      <c r="AE882" s="213"/>
      <c r="AF882" s="213"/>
      <c r="AG882" s="213" t="s">
        <v>157</v>
      </c>
      <c r="AH882" s="213">
        <v>0</v>
      </c>
      <c r="AI882" s="213"/>
      <c r="AJ882" s="213"/>
      <c r="AK882" s="213"/>
      <c r="AL882" s="213"/>
      <c r="AM882" s="213"/>
      <c r="AN882" s="213"/>
      <c r="AO882" s="213"/>
      <c r="AP882" s="213"/>
      <c r="AQ882" s="213"/>
      <c r="AR882" s="213"/>
      <c r="AS882" s="213"/>
      <c r="AT882" s="213"/>
      <c r="AU882" s="213"/>
      <c r="AV882" s="213"/>
      <c r="AW882" s="213"/>
      <c r="AX882" s="213"/>
      <c r="AY882" s="213"/>
      <c r="AZ882" s="213"/>
      <c r="BA882" s="213"/>
      <c r="BB882" s="213"/>
      <c r="BC882" s="213"/>
      <c r="BD882" s="213"/>
      <c r="BE882" s="213"/>
      <c r="BF882" s="213"/>
      <c r="BG882" s="213"/>
      <c r="BH882" s="213"/>
    </row>
    <row r="883" spans="1:60" outlineLevel="1" x14ac:dyDescent="0.2">
      <c r="A883" s="220"/>
      <c r="B883" s="221"/>
      <c r="C883" s="256" t="s">
        <v>169</v>
      </c>
      <c r="D883" s="223"/>
      <c r="E883" s="224"/>
      <c r="F883" s="222"/>
      <c r="G883" s="222"/>
      <c r="H883" s="222"/>
      <c r="I883" s="222"/>
      <c r="J883" s="222"/>
      <c r="K883" s="222"/>
      <c r="L883" s="222"/>
      <c r="M883" s="222"/>
      <c r="N883" s="222"/>
      <c r="O883" s="222"/>
      <c r="P883" s="222"/>
      <c r="Q883" s="222"/>
      <c r="R883" s="222"/>
      <c r="S883" s="222"/>
      <c r="T883" s="222"/>
      <c r="U883" s="222"/>
      <c r="V883" s="222"/>
      <c r="W883" s="222"/>
      <c r="X883" s="222"/>
      <c r="Y883" s="213"/>
      <c r="Z883" s="213"/>
      <c r="AA883" s="213"/>
      <c r="AB883" s="213"/>
      <c r="AC883" s="213"/>
      <c r="AD883" s="213"/>
      <c r="AE883" s="213"/>
      <c r="AF883" s="213"/>
      <c r="AG883" s="213" t="s">
        <v>157</v>
      </c>
      <c r="AH883" s="213">
        <v>0</v>
      </c>
      <c r="AI883" s="213"/>
      <c r="AJ883" s="213"/>
      <c r="AK883" s="213"/>
      <c r="AL883" s="213"/>
      <c r="AM883" s="213"/>
      <c r="AN883" s="213"/>
      <c r="AO883" s="213"/>
      <c r="AP883" s="213"/>
      <c r="AQ883" s="213"/>
      <c r="AR883" s="213"/>
      <c r="AS883" s="213"/>
      <c r="AT883" s="213"/>
      <c r="AU883" s="213"/>
      <c r="AV883" s="213"/>
      <c r="AW883" s="213"/>
      <c r="AX883" s="213"/>
      <c r="AY883" s="213"/>
      <c r="AZ883" s="213"/>
      <c r="BA883" s="213"/>
      <c r="BB883" s="213"/>
      <c r="BC883" s="213"/>
      <c r="BD883" s="213"/>
      <c r="BE883" s="213"/>
      <c r="BF883" s="213"/>
      <c r="BG883" s="213"/>
      <c r="BH883" s="213"/>
    </row>
    <row r="884" spans="1:60" outlineLevel="1" x14ac:dyDescent="0.2">
      <c r="A884" s="220"/>
      <c r="B884" s="221"/>
      <c r="C884" s="256" t="s">
        <v>662</v>
      </c>
      <c r="D884" s="223"/>
      <c r="E884" s="224">
        <v>-0.7</v>
      </c>
      <c r="F884" s="222"/>
      <c r="G884" s="222"/>
      <c r="H884" s="222"/>
      <c r="I884" s="222"/>
      <c r="J884" s="222"/>
      <c r="K884" s="222"/>
      <c r="L884" s="222"/>
      <c r="M884" s="222"/>
      <c r="N884" s="222"/>
      <c r="O884" s="222"/>
      <c r="P884" s="222"/>
      <c r="Q884" s="222"/>
      <c r="R884" s="222"/>
      <c r="S884" s="222"/>
      <c r="T884" s="222"/>
      <c r="U884" s="222"/>
      <c r="V884" s="222"/>
      <c r="W884" s="222"/>
      <c r="X884" s="222"/>
      <c r="Y884" s="213"/>
      <c r="Z884" s="213"/>
      <c r="AA884" s="213"/>
      <c r="AB884" s="213"/>
      <c r="AC884" s="213"/>
      <c r="AD884" s="213"/>
      <c r="AE884" s="213"/>
      <c r="AF884" s="213"/>
      <c r="AG884" s="213" t="s">
        <v>157</v>
      </c>
      <c r="AH884" s="213">
        <v>0</v>
      </c>
      <c r="AI884" s="213"/>
      <c r="AJ884" s="213"/>
      <c r="AK884" s="213"/>
      <c r="AL884" s="213"/>
      <c r="AM884" s="213"/>
      <c r="AN884" s="213"/>
      <c r="AO884" s="213"/>
      <c r="AP884" s="213"/>
      <c r="AQ884" s="213"/>
      <c r="AR884" s="213"/>
      <c r="AS884" s="213"/>
      <c r="AT884" s="213"/>
      <c r="AU884" s="213"/>
      <c r="AV884" s="213"/>
      <c r="AW884" s="213"/>
      <c r="AX884" s="213"/>
      <c r="AY884" s="213"/>
      <c r="AZ884" s="213"/>
      <c r="BA884" s="213"/>
      <c r="BB884" s="213"/>
      <c r="BC884" s="213"/>
      <c r="BD884" s="213"/>
      <c r="BE884" s="213"/>
      <c r="BF884" s="213"/>
      <c r="BG884" s="213"/>
      <c r="BH884" s="213"/>
    </row>
    <row r="885" spans="1:60" outlineLevel="1" x14ac:dyDescent="0.2">
      <c r="A885" s="220"/>
      <c r="B885" s="221"/>
      <c r="C885" s="256" t="s">
        <v>215</v>
      </c>
      <c r="D885" s="223"/>
      <c r="E885" s="224"/>
      <c r="F885" s="222"/>
      <c r="G885" s="222"/>
      <c r="H885" s="222"/>
      <c r="I885" s="222"/>
      <c r="J885" s="222"/>
      <c r="K885" s="222"/>
      <c r="L885" s="222"/>
      <c r="M885" s="222"/>
      <c r="N885" s="222"/>
      <c r="O885" s="222"/>
      <c r="P885" s="222"/>
      <c r="Q885" s="222"/>
      <c r="R885" s="222"/>
      <c r="S885" s="222"/>
      <c r="T885" s="222"/>
      <c r="U885" s="222"/>
      <c r="V885" s="222"/>
      <c r="W885" s="222"/>
      <c r="X885" s="222"/>
      <c r="Y885" s="213"/>
      <c r="Z885" s="213"/>
      <c r="AA885" s="213"/>
      <c r="AB885" s="213"/>
      <c r="AC885" s="213"/>
      <c r="AD885" s="213"/>
      <c r="AE885" s="213"/>
      <c r="AF885" s="213"/>
      <c r="AG885" s="213" t="s">
        <v>157</v>
      </c>
      <c r="AH885" s="213">
        <v>0</v>
      </c>
      <c r="AI885" s="213"/>
      <c r="AJ885" s="213"/>
      <c r="AK885" s="213"/>
      <c r="AL885" s="213"/>
      <c r="AM885" s="213"/>
      <c r="AN885" s="213"/>
      <c r="AO885" s="213"/>
      <c r="AP885" s="213"/>
      <c r="AQ885" s="213"/>
      <c r="AR885" s="213"/>
      <c r="AS885" s="213"/>
      <c r="AT885" s="213"/>
      <c r="AU885" s="213"/>
      <c r="AV885" s="213"/>
      <c r="AW885" s="213"/>
      <c r="AX885" s="213"/>
      <c r="AY885" s="213"/>
      <c r="AZ885" s="213"/>
      <c r="BA885" s="213"/>
      <c r="BB885" s="213"/>
      <c r="BC885" s="213"/>
      <c r="BD885" s="213"/>
      <c r="BE885" s="213"/>
      <c r="BF885" s="213"/>
      <c r="BG885" s="213"/>
      <c r="BH885" s="213"/>
    </row>
    <row r="886" spans="1:60" outlineLevel="1" x14ac:dyDescent="0.2">
      <c r="A886" s="220"/>
      <c r="B886" s="221"/>
      <c r="C886" s="256" t="s">
        <v>663</v>
      </c>
      <c r="D886" s="223"/>
      <c r="E886" s="224">
        <v>8.0619999999999994</v>
      </c>
      <c r="F886" s="222"/>
      <c r="G886" s="222"/>
      <c r="H886" s="222"/>
      <c r="I886" s="222"/>
      <c r="J886" s="222"/>
      <c r="K886" s="222"/>
      <c r="L886" s="222"/>
      <c r="M886" s="222"/>
      <c r="N886" s="222"/>
      <c r="O886" s="222"/>
      <c r="P886" s="222"/>
      <c r="Q886" s="222"/>
      <c r="R886" s="222"/>
      <c r="S886" s="222"/>
      <c r="T886" s="222"/>
      <c r="U886" s="222"/>
      <c r="V886" s="222"/>
      <c r="W886" s="222"/>
      <c r="X886" s="222"/>
      <c r="Y886" s="213"/>
      <c r="Z886" s="213"/>
      <c r="AA886" s="213"/>
      <c r="AB886" s="213"/>
      <c r="AC886" s="213"/>
      <c r="AD886" s="213"/>
      <c r="AE886" s="213"/>
      <c r="AF886" s="213"/>
      <c r="AG886" s="213" t="s">
        <v>157</v>
      </c>
      <c r="AH886" s="213">
        <v>0</v>
      </c>
      <c r="AI886" s="213"/>
      <c r="AJ886" s="213"/>
      <c r="AK886" s="213"/>
      <c r="AL886" s="213"/>
      <c r="AM886" s="213"/>
      <c r="AN886" s="213"/>
      <c r="AO886" s="213"/>
      <c r="AP886" s="213"/>
      <c r="AQ886" s="213"/>
      <c r="AR886" s="213"/>
      <c r="AS886" s="213"/>
      <c r="AT886" s="213"/>
      <c r="AU886" s="213"/>
      <c r="AV886" s="213"/>
      <c r="AW886" s="213"/>
      <c r="AX886" s="213"/>
      <c r="AY886" s="213"/>
      <c r="AZ886" s="213"/>
      <c r="BA886" s="213"/>
      <c r="BB886" s="213"/>
      <c r="BC886" s="213"/>
      <c r="BD886" s="213"/>
      <c r="BE886" s="213"/>
      <c r="BF886" s="213"/>
      <c r="BG886" s="213"/>
      <c r="BH886" s="213"/>
    </row>
    <row r="887" spans="1:60" outlineLevel="1" x14ac:dyDescent="0.2">
      <c r="A887" s="220"/>
      <c r="B887" s="221"/>
      <c r="C887" s="256" t="s">
        <v>664</v>
      </c>
      <c r="D887" s="223"/>
      <c r="E887" s="224">
        <v>9.8699999999999992</v>
      </c>
      <c r="F887" s="222"/>
      <c r="G887" s="222"/>
      <c r="H887" s="222"/>
      <c r="I887" s="222"/>
      <c r="J887" s="222"/>
      <c r="K887" s="222"/>
      <c r="L887" s="222"/>
      <c r="M887" s="222"/>
      <c r="N887" s="222"/>
      <c r="O887" s="222"/>
      <c r="P887" s="222"/>
      <c r="Q887" s="222"/>
      <c r="R887" s="222"/>
      <c r="S887" s="222"/>
      <c r="T887" s="222"/>
      <c r="U887" s="222"/>
      <c r="V887" s="222"/>
      <c r="W887" s="222"/>
      <c r="X887" s="222"/>
      <c r="Y887" s="213"/>
      <c r="Z887" s="213"/>
      <c r="AA887" s="213"/>
      <c r="AB887" s="213"/>
      <c r="AC887" s="213"/>
      <c r="AD887" s="213"/>
      <c r="AE887" s="213"/>
      <c r="AF887" s="213"/>
      <c r="AG887" s="213" t="s">
        <v>157</v>
      </c>
      <c r="AH887" s="213">
        <v>0</v>
      </c>
      <c r="AI887" s="213"/>
      <c r="AJ887" s="213"/>
      <c r="AK887" s="213"/>
      <c r="AL887" s="213"/>
      <c r="AM887" s="213"/>
      <c r="AN887" s="213"/>
      <c r="AO887" s="213"/>
      <c r="AP887" s="213"/>
      <c r="AQ887" s="213"/>
      <c r="AR887" s="213"/>
      <c r="AS887" s="213"/>
      <c r="AT887" s="213"/>
      <c r="AU887" s="213"/>
      <c r="AV887" s="213"/>
      <c r="AW887" s="213"/>
      <c r="AX887" s="213"/>
      <c r="AY887" s="213"/>
      <c r="AZ887" s="213"/>
      <c r="BA887" s="213"/>
      <c r="BB887" s="213"/>
      <c r="BC887" s="213"/>
      <c r="BD887" s="213"/>
      <c r="BE887" s="213"/>
      <c r="BF887" s="213"/>
      <c r="BG887" s="213"/>
      <c r="BH887" s="213"/>
    </row>
    <row r="888" spans="1:60" outlineLevel="1" x14ac:dyDescent="0.2">
      <c r="A888" s="220"/>
      <c r="B888" s="221"/>
      <c r="C888" s="256" t="s">
        <v>169</v>
      </c>
      <c r="D888" s="223"/>
      <c r="E888" s="224"/>
      <c r="F888" s="222"/>
      <c r="G888" s="222"/>
      <c r="H888" s="222"/>
      <c r="I888" s="222"/>
      <c r="J888" s="222"/>
      <c r="K888" s="222"/>
      <c r="L888" s="222"/>
      <c r="M888" s="222"/>
      <c r="N888" s="222"/>
      <c r="O888" s="222"/>
      <c r="P888" s="222"/>
      <c r="Q888" s="222"/>
      <c r="R888" s="222"/>
      <c r="S888" s="222"/>
      <c r="T888" s="222"/>
      <c r="U888" s="222"/>
      <c r="V888" s="222"/>
      <c r="W888" s="222"/>
      <c r="X888" s="222"/>
      <c r="Y888" s="213"/>
      <c r="Z888" s="213"/>
      <c r="AA888" s="213"/>
      <c r="AB888" s="213"/>
      <c r="AC888" s="213"/>
      <c r="AD888" s="213"/>
      <c r="AE888" s="213"/>
      <c r="AF888" s="213"/>
      <c r="AG888" s="213" t="s">
        <v>157</v>
      </c>
      <c r="AH888" s="213">
        <v>0</v>
      </c>
      <c r="AI888" s="213"/>
      <c r="AJ888" s="213"/>
      <c r="AK888" s="213"/>
      <c r="AL888" s="213"/>
      <c r="AM888" s="213"/>
      <c r="AN888" s="213"/>
      <c r="AO888" s="213"/>
      <c r="AP888" s="213"/>
      <c r="AQ888" s="213"/>
      <c r="AR888" s="213"/>
      <c r="AS888" s="213"/>
      <c r="AT888" s="213"/>
      <c r="AU888" s="213"/>
      <c r="AV888" s="213"/>
      <c r="AW888" s="213"/>
      <c r="AX888" s="213"/>
      <c r="AY888" s="213"/>
      <c r="AZ888" s="213"/>
      <c r="BA888" s="213"/>
      <c r="BB888" s="213"/>
      <c r="BC888" s="213"/>
      <c r="BD888" s="213"/>
      <c r="BE888" s="213"/>
      <c r="BF888" s="213"/>
      <c r="BG888" s="213"/>
      <c r="BH888" s="213"/>
    </row>
    <row r="889" spans="1:60" outlineLevel="1" x14ac:dyDescent="0.2">
      <c r="A889" s="220"/>
      <c r="B889" s="221"/>
      <c r="C889" s="256" t="s">
        <v>401</v>
      </c>
      <c r="D889" s="223"/>
      <c r="E889" s="224">
        <v>-0.8</v>
      </c>
      <c r="F889" s="222"/>
      <c r="G889" s="222"/>
      <c r="H889" s="222"/>
      <c r="I889" s="222"/>
      <c r="J889" s="222"/>
      <c r="K889" s="222"/>
      <c r="L889" s="222"/>
      <c r="M889" s="222"/>
      <c r="N889" s="222"/>
      <c r="O889" s="222"/>
      <c r="P889" s="222"/>
      <c r="Q889" s="222"/>
      <c r="R889" s="222"/>
      <c r="S889" s="222"/>
      <c r="T889" s="222"/>
      <c r="U889" s="222"/>
      <c r="V889" s="222"/>
      <c r="W889" s="222"/>
      <c r="X889" s="222"/>
      <c r="Y889" s="213"/>
      <c r="Z889" s="213"/>
      <c r="AA889" s="213"/>
      <c r="AB889" s="213"/>
      <c r="AC889" s="213"/>
      <c r="AD889" s="213"/>
      <c r="AE889" s="213"/>
      <c r="AF889" s="213"/>
      <c r="AG889" s="213" t="s">
        <v>157</v>
      </c>
      <c r="AH889" s="213">
        <v>0</v>
      </c>
      <c r="AI889" s="213"/>
      <c r="AJ889" s="213"/>
      <c r="AK889" s="213"/>
      <c r="AL889" s="213"/>
      <c r="AM889" s="213"/>
      <c r="AN889" s="213"/>
      <c r="AO889" s="213"/>
      <c r="AP889" s="213"/>
      <c r="AQ889" s="213"/>
      <c r="AR889" s="213"/>
      <c r="AS889" s="213"/>
      <c r="AT889" s="213"/>
      <c r="AU889" s="213"/>
      <c r="AV889" s="213"/>
      <c r="AW889" s="213"/>
      <c r="AX889" s="213"/>
      <c r="AY889" s="213"/>
      <c r="AZ889" s="213"/>
      <c r="BA889" s="213"/>
      <c r="BB889" s="213"/>
      <c r="BC889" s="213"/>
      <c r="BD889" s="213"/>
      <c r="BE889" s="213"/>
      <c r="BF889" s="213"/>
      <c r="BG889" s="213"/>
      <c r="BH889" s="213"/>
    </row>
    <row r="890" spans="1:60" outlineLevel="1" x14ac:dyDescent="0.2">
      <c r="A890" s="220"/>
      <c r="B890" s="221"/>
      <c r="C890" s="256" t="s">
        <v>217</v>
      </c>
      <c r="D890" s="223"/>
      <c r="E890" s="224"/>
      <c r="F890" s="222"/>
      <c r="G890" s="222"/>
      <c r="H890" s="222"/>
      <c r="I890" s="222"/>
      <c r="J890" s="222"/>
      <c r="K890" s="222"/>
      <c r="L890" s="222"/>
      <c r="M890" s="222"/>
      <c r="N890" s="222"/>
      <c r="O890" s="222"/>
      <c r="P890" s="222"/>
      <c r="Q890" s="222"/>
      <c r="R890" s="222"/>
      <c r="S890" s="222"/>
      <c r="T890" s="222"/>
      <c r="U890" s="222"/>
      <c r="V890" s="222"/>
      <c r="W890" s="222"/>
      <c r="X890" s="222"/>
      <c r="Y890" s="213"/>
      <c r="Z890" s="213"/>
      <c r="AA890" s="213"/>
      <c r="AB890" s="213"/>
      <c r="AC890" s="213"/>
      <c r="AD890" s="213"/>
      <c r="AE890" s="213"/>
      <c r="AF890" s="213"/>
      <c r="AG890" s="213" t="s">
        <v>157</v>
      </c>
      <c r="AH890" s="213">
        <v>0</v>
      </c>
      <c r="AI890" s="213"/>
      <c r="AJ890" s="213"/>
      <c r="AK890" s="213"/>
      <c r="AL890" s="213"/>
      <c r="AM890" s="213"/>
      <c r="AN890" s="213"/>
      <c r="AO890" s="213"/>
      <c r="AP890" s="213"/>
      <c r="AQ890" s="213"/>
      <c r="AR890" s="213"/>
      <c r="AS890" s="213"/>
      <c r="AT890" s="213"/>
      <c r="AU890" s="213"/>
      <c r="AV890" s="213"/>
      <c r="AW890" s="213"/>
      <c r="AX890" s="213"/>
      <c r="AY890" s="213"/>
      <c r="AZ890" s="213"/>
      <c r="BA890" s="213"/>
      <c r="BB890" s="213"/>
      <c r="BC890" s="213"/>
      <c r="BD890" s="213"/>
      <c r="BE890" s="213"/>
      <c r="BF890" s="213"/>
      <c r="BG890" s="213"/>
      <c r="BH890" s="213"/>
    </row>
    <row r="891" spans="1:60" outlineLevel="1" x14ac:dyDescent="0.2">
      <c r="A891" s="220"/>
      <c r="B891" s="221"/>
      <c r="C891" s="256" t="s">
        <v>665</v>
      </c>
      <c r="D891" s="223"/>
      <c r="E891" s="224">
        <v>8.8759999999999994</v>
      </c>
      <c r="F891" s="222"/>
      <c r="G891" s="222"/>
      <c r="H891" s="222"/>
      <c r="I891" s="222"/>
      <c r="J891" s="222"/>
      <c r="K891" s="222"/>
      <c r="L891" s="222"/>
      <c r="M891" s="222"/>
      <c r="N891" s="222"/>
      <c r="O891" s="222"/>
      <c r="P891" s="222"/>
      <c r="Q891" s="222"/>
      <c r="R891" s="222"/>
      <c r="S891" s="222"/>
      <c r="T891" s="222"/>
      <c r="U891" s="222"/>
      <c r="V891" s="222"/>
      <c r="W891" s="222"/>
      <c r="X891" s="222"/>
      <c r="Y891" s="213"/>
      <c r="Z891" s="213"/>
      <c r="AA891" s="213"/>
      <c r="AB891" s="213"/>
      <c r="AC891" s="213"/>
      <c r="AD891" s="213"/>
      <c r="AE891" s="213"/>
      <c r="AF891" s="213"/>
      <c r="AG891" s="213" t="s">
        <v>157</v>
      </c>
      <c r="AH891" s="213">
        <v>0</v>
      </c>
      <c r="AI891" s="213"/>
      <c r="AJ891" s="213"/>
      <c r="AK891" s="213"/>
      <c r="AL891" s="213"/>
      <c r="AM891" s="213"/>
      <c r="AN891" s="213"/>
      <c r="AO891" s="213"/>
      <c r="AP891" s="213"/>
      <c r="AQ891" s="213"/>
      <c r="AR891" s="213"/>
      <c r="AS891" s="213"/>
      <c r="AT891" s="213"/>
      <c r="AU891" s="213"/>
      <c r="AV891" s="213"/>
      <c r="AW891" s="213"/>
      <c r="AX891" s="213"/>
      <c r="AY891" s="213"/>
      <c r="AZ891" s="213"/>
      <c r="BA891" s="213"/>
      <c r="BB891" s="213"/>
      <c r="BC891" s="213"/>
      <c r="BD891" s="213"/>
      <c r="BE891" s="213"/>
      <c r="BF891" s="213"/>
      <c r="BG891" s="213"/>
      <c r="BH891" s="213"/>
    </row>
    <row r="892" spans="1:60" outlineLevel="1" x14ac:dyDescent="0.2">
      <c r="A892" s="220"/>
      <c r="B892" s="221"/>
      <c r="C892" s="256" t="s">
        <v>666</v>
      </c>
      <c r="D892" s="223"/>
      <c r="E892" s="224">
        <v>8.3979999999999997</v>
      </c>
      <c r="F892" s="222"/>
      <c r="G892" s="222"/>
      <c r="H892" s="222"/>
      <c r="I892" s="222"/>
      <c r="J892" s="222"/>
      <c r="K892" s="222"/>
      <c r="L892" s="222"/>
      <c r="M892" s="222"/>
      <c r="N892" s="222"/>
      <c r="O892" s="222"/>
      <c r="P892" s="222"/>
      <c r="Q892" s="222"/>
      <c r="R892" s="222"/>
      <c r="S892" s="222"/>
      <c r="T892" s="222"/>
      <c r="U892" s="222"/>
      <c r="V892" s="222"/>
      <c r="W892" s="222"/>
      <c r="X892" s="222"/>
      <c r="Y892" s="213"/>
      <c r="Z892" s="213"/>
      <c r="AA892" s="213"/>
      <c r="AB892" s="213"/>
      <c r="AC892" s="213"/>
      <c r="AD892" s="213"/>
      <c r="AE892" s="213"/>
      <c r="AF892" s="213"/>
      <c r="AG892" s="213" t="s">
        <v>157</v>
      </c>
      <c r="AH892" s="213">
        <v>0</v>
      </c>
      <c r="AI892" s="213"/>
      <c r="AJ892" s="213"/>
      <c r="AK892" s="213"/>
      <c r="AL892" s="213"/>
      <c r="AM892" s="213"/>
      <c r="AN892" s="213"/>
      <c r="AO892" s="213"/>
      <c r="AP892" s="213"/>
      <c r="AQ892" s="213"/>
      <c r="AR892" s="213"/>
      <c r="AS892" s="213"/>
      <c r="AT892" s="213"/>
      <c r="AU892" s="213"/>
      <c r="AV892" s="213"/>
      <c r="AW892" s="213"/>
      <c r="AX892" s="213"/>
      <c r="AY892" s="213"/>
      <c r="AZ892" s="213"/>
      <c r="BA892" s="213"/>
      <c r="BB892" s="213"/>
      <c r="BC892" s="213"/>
      <c r="BD892" s="213"/>
      <c r="BE892" s="213"/>
      <c r="BF892" s="213"/>
      <c r="BG892" s="213"/>
      <c r="BH892" s="213"/>
    </row>
    <row r="893" spans="1:60" outlineLevel="1" x14ac:dyDescent="0.2">
      <c r="A893" s="220"/>
      <c r="B893" s="221"/>
      <c r="C893" s="256" t="s">
        <v>169</v>
      </c>
      <c r="D893" s="223"/>
      <c r="E893" s="224"/>
      <c r="F893" s="222"/>
      <c r="G893" s="222"/>
      <c r="H893" s="222"/>
      <c r="I893" s="222"/>
      <c r="J893" s="222"/>
      <c r="K893" s="222"/>
      <c r="L893" s="222"/>
      <c r="M893" s="222"/>
      <c r="N893" s="222"/>
      <c r="O893" s="222"/>
      <c r="P893" s="222"/>
      <c r="Q893" s="222"/>
      <c r="R893" s="222"/>
      <c r="S893" s="222"/>
      <c r="T893" s="222"/>
      <c r="U893" s="222"/>
      <c r="V893" s="222"/>
      <c r="W893" s="222"/>
      <c r="X893" s="222"/>
      <c r="Y893" s="213"/>
      <c r="Z893" s="213"/>
      <c r="AA893" s="213"/>
      <c r="AB893" s="213"/>
      <c r="AC893" s="213"/>
      <c r="AD893" s="213"/>
      <c r="AE893" s="213"/>
      <c r="AF893" s="213"/>
      <c r="AG893" s="213" t="s">
        <v>157</v>
      </c>
      <c r="AH893" s="213">
        <v>0</v>
      </c>
      <c r="AI893" s="213"/>
      <c r="AJ893" s="213"/>
      <c r="AK893" s="213"/>
      <c r="AL893" s="213"/>
      <c r="AM893" s="213"/>
      <c r="AN893" s="213"/>
      <c r="AO893" s="213"/>
      <c r="AP893" s="213"/>
      <c r="AQ893" s="213"/>
      <c r="AR893" s="213"/>
      <c r="AS893" s="213"/>
      <c r="AT893" s="213"/>
      <c r="AU893" s="213"/>
      <c r="AV893" s="213"/>
      <c r="AW893" s="213"/>
      <c r="AX893" s="213"/>
      <c r="AY893" s="213"/>
      <c r="AZ893" s="213"/>
      <c r="BA893" s="213"/>
      <c r="BB893" s="213"/>
      <c r="BC893" s="213"/>
      <c r="BD893" s="213"/>
      <c r="BE893" s="213"/>
      <c r="BF893" s="213"/>
      <c r="BG893" s="213"/>
      <c r="BH893" s="213"/>
    </row>
    <row r="894" spans="1:60" outlineLevel="1" x14ac:dyDescent="0.2">
      <c r="A894" s="220"/>
      <c r="B894" s="221"/>
      <c r="C894" s="256" t="s">
        <v>662</v>
      </c>
      <c r="D894" s="223"/>
      <c r="E894" s="224">
        <v>-0.7</v>
      </c>
      <c r="F894" s="222"/>
      <c r="G894" s="222"/>
      <c r="H894" s="222"/>
      <c r="I894" s="222"/>
      <c r="J894" s="222"/>
      <c r="K894" s="222"/>
      <c r="L894" s="222"/>
      <c r="M894" s="222"/>
      <c r="N894" s="222"/>
      <c r="O894" s="222"/>
      <c r="P894" s="222"/>
      <c r="Q894" s="222"/>
      <c r="R894" s="222"/>
      <c r="S894" s="222"/>
      <c r="T894" s="222"/>
      <c r="U894" s="222"/>
      <c r="V894" s="222"/>
      <c r="W894" s="222"/>
      <c r="X894" s="222"/>
      <c r="Y894" s="213"/>
      <c r="Z894" s="213"/>
      <c r="AA894" s="213"/>
      <c r="AB894" s="213"/>
      <c r="AC894" s="213"/>
      <c r="AD894" s="213"/>
      <c r="AE894" s="213"/>
      <c r="AF894" s="213"/>
      <c r="AG894" s="213" t="s">
        <v>157</v>
      </c>
      <c r="AH894" s="213">
        <v>0</v>
      </c>
      <c r="AI894" s="213"/>
      <c r="AJ894" s="213"/>
      <c r="AK894" s="213"/>
      <c r="AL894" s="213"/>
      <c r="AM894" s="213"/>
      <c r="AN894" s="213"/>
      <c r="AO894" s="213"/>
      <c r="AP894" s="213"/>
      <c r="AQ894" s="213"/>
      <c r="AR894" s="213"/>
      <c r="AS894" s="213"/>
      <c r="AT894" s="213"/>
      <c r="AU894" s="213"/>
      <c r="AV894" s="213"/>
      <c r="AW894" s="213"/>
      <c r="AX894" s="213"/>
      <c r="AY894" s="213"/>
      <c r="AZ894" s="213"/>
      <c r="BA894" s="213"/>
      <c r="BB894" s="213"/>
      <c r="BC894" s="213"/>
      <c r="BD894" s="213"/>
      <c r="BE894" s="213"/>
      <c r="BF894" s="213"/>
      <c r="BG894" s="213"/>
      <c r="BH894" s="213"/>
    </row>
    <row r="895" spans="1:60" ht="22.5" outlineLevel="1" x14ac:dyDescent="0.2">
      <c r="A895" s="234">
        <v>125</v>
      </c>
      <c r="B895" s="235" t="s">
        <v>667</v>
      </c>
      <c r="C895" s="254" t="s">
        <v>668</v>
      </c>
      <c r="D895" s="236" t="s">
        <v>164</v>
      </c>
      <c r="E895" s="237">
        <v>13.8</v>
      </c>
      <c r="F895" s="238"/>
      <c r="G895" s="239">
        <f>ROUND(E895*F895,2)</f>
        <v>0</v>
      </c>
      <c r="H895" s="238"/>
      <c r="I895" s="239">
        <f>ROUND(E895*H895,2)</f>
        <v>0</v>
      </c>
      <c r="J895" s="238"/>
      <c r="K895" s="239">
        <f>ROUND(E895*J895,2)</f>
        <v>0</v>
      </c>
      <c r="L895" s="239">
        <v>15</v>
      </c>
      <c r="M895" s="239">
        <f>G895*(1+L895/100)</f>
        <v>0</v>
      </c>
      <c r="N895" s="239">
        <v>0</v>
      </c>
      <c r="O895" s="239">
        <f>ROUND(E895*N895,2)</f>
        <v>0</v>
      </c>
      <c r="P895" s="239">
        <v>1E-3</v>
      </c>
      <c r="Q895" s="239">
        <f>ROUND(E895*P895,2)</f>
        <v>0.01</v>
      </c>
      <c r="R895" s="239" t="s">
        <v>641</v>
      </c>
      <c r="S895" s="239" t="s">
        <v>151</v>
      </c>
      <c r="T895" s="240" t="s">
        <v>151</v>
      </c>
      <c r="U895" s="222">
        <v>0.255</v>
      </c>
      <c r="V895" s="222">
        <f>ROUND(E895*U895,2)</f>
        <v>3.52</v>
      </c>
      <c r="W895" s="222"/>
      <c r="X895" s="222" t="s">
        <v>152</v>
      </c>
      <c r="Y895" s="213"/>
      <c r="Z895" s="213"/>
      <c r="AA895" s="213"/>
      <c r="AB895" s="213"/>
      <c r="AC895" s="213"/>
      <c r="AD895" s="213"/>
      <c r="AE895" s="213"/>
      <c r="AF895" s="213"/>
      <c r="AG895" s="213" t="s">
        <v>153</v>
      </c>
      <c r="AH895" s="213"/>
      <c r="AI895" s="213"/>
      <c r="AJ895" s="213"/>
      <c r="AK895" s="213"/>
      <c r="AL895" s="213"/>
      <c r="AM895" s="213"/>
      <c r="AN895" s="213"/>
      <c r="AO895" s="213"/>
      <c r="AP895" s="213"/>
      <c r="AQ895" s="213"/>
      <c r="AR895" s="213"/>
      <c r="AS895" s="213"/>
      <c r="AT895" s="213"/>
      <c r="AU895" s="213"/>
      <c r="AV895" s="213"/>
      <c r="AW895" s="213"/>
      <c r="AX895" s="213"/>
      <c r="AY895" s="213"/>
      <c r="AZ895" s="213"/>
      <c r="BA895" s="213"/>
      <c r="BB895" s="213"/>
      <c r="BC895" s="213"/>
      <c r="BD895" s="213"/>
      <c r="BE895" s="213"/>
      <c r="BF895" s="213"/>
      <c r="BG895" s="213"/>
      <c r="BH895" s="213"/>
    </row>
    <row r="896" spans="1:60" outlineLevel="1" x14ac:dyDescent="0.2">
      <c r="A896" s="220"/>
      <c r="B896" s="221"/>
      <c r="C896" s="256" t="s">
        <v>317</v>
      </c>
      <c r="D896" s="223"/>
      <c r="E896" s="224"/>
      <c r="F896" s="222"/>
      <c r="G896" s="222"/>
      <c r="H896" s="222"/>
      <c r="I896" s="222"/>
      <c r="J896" s="222"/>
      <c r="K896" s="222"/>
      <c r="L896" s="222"/>
      <c r="M896" s="222"/>
      <c r="N896" s="222"/>
      <c r="O896" s="222"/>
      <c r="P896" s="222"/>
      <c r="Q896" s="222"/>
      <c r="R896" s="222"/>
      <c r="S896" s="222"/>
      <c r="T896" s="222"/>
      <c r="U896" s="222"/>
      <c r="V896" s="222"/>
      <c r="W896" s="222"/>
      <c r="X896" s="222"/>
      <c r="Y896" s="213"/>
      <c r="Z896" s="213"/>
      <c r="AA896" s="213"/>
      <c r="AB896" s="213"/>
      <c r="AC896" s="213"/>
      <c r="AD896" s="213"/>
      <c r="AE896" s="213"/>
      <c r="AF896" s="213"/>
      <c r="AG896" s="213" t="s">
        <v>157</v>
      </c>
      <c r="AH896" s="213">
        <v>0</v>
      </c>
      <c r="AI896" s="213"/>
      <c r="AJ896" s="213"/>
      <c r="AK896" s="213"/>
      <c r="AL896" s="213"/>
      <c r="AM896" s="213"/>
      <c r="AN896" s="213"/>
      <c r="AO896" s="213"/>
      <c r="AP896" s="213"/>
      <c r="AQ896" s="213"/>
      <c r="AR896" s="213"/>
      <c r="AS896" s="213"/>
      <c r="AT896" s="213"/>
      <c r="AU896" s="213"/>
      <c r="AV896" s="213"/>
      <c r="AW896" s="213"/>
      <c r="AX896" s="213"/>
      <c r="AY896" s="213"/>
      <c r="AZ896" s="213"/>
      <c r="BA896" s="213"/>
      <c r="BB896" s="213"/>
      <c r="BC896" s="213"/>
      <c r="BD896" s="213"/>
      <c r="BE896" s="213"/>
      <c r="BF896" s="213"/>
      <c r="BG896" s="213"/>
      <c r="BH896" s="213"/>
    </row>
    <row r="897" spans="1:60" outlineLevel="1" x14ac:dyDescent="0.2">
      <c r="A897" s="220"/>
      <c r="B897" s="221"/>
      <c r="C897" s="256" t="s">
        <v>207</v>
      </c>
      <c r="D897" s="223"/>
      <c r="E897" s="224"/>
      <c r="F897" s="222"/>
      <c r="G897" s="222"/>
      <c r="H897" s="222"/>
      <c r="I897" s="222"/>
      <c r="J897" s="222"/>
      <c r="K897" s="222"/>
      <c r="L897" s="222"/>
      <c r="M897" s="222"/>
      <c r="N897" s="222"/>
      <c r="O897" s="222"/>
      <c r="P897" s="222"/>
      <c r="Q897" s="222"/>
      <c r="R897" s="222"/>
      <c r="S897" s="222"/>
      <c r="T897" s="222"/>
      <c r="U897" s="222"/>
      <c r="V897" s="222"/>
      <c r="W897" s="222"/>
      <c r="X897" s="222"/>
      <c r="Y897" s="213"/>
      <c r="Z897" s="213"/>
      <c r="AA897" s="213"/>
      <c r="AB897" s="213"/>
      <c r="AC897" s="213"/>
      <c r="AD897" s="213"/>
      <c r="AE897" s="213"/>
      <c r="AF897" s="213"/>
      <c r="AG897" s="213" t="s">
        <v>157</v>
      </c>
      <c r="AH897" s="213">
        <v>0</v>
      </c>
      <c r="AI897" s="213"/>
      <c r="AJ897" s="213"/>
      <c r="AK897" s="213"/>
      <c r="AL897" s="213"/>
      <c r="AM897" s="213"/>
      <c r="AN897" s="213"/>
      <c r="AO897" s="213"/>
      <c r="AP897" s="213"/>
      <c r="AQ897" s="213"/>
      <c r="AR897" s="213"/>
      <c r="AS897" s="213"/>
      <c r="AT897" s="213"/>
      <c r="AU897" s="213"/>
      <c r="AV897" s="213"/>
      <c r="AW897" s="213"/>
      <c r="AX897" s="213"/>
      <c r="AY897" s="213"/>
      <c r="AZ897" s="213"/>
      <c r="BA897" s="213"/>
      <c r="BB897" s="213"/>
      <c r="BC897" s="213"/>
      <c r="BD897" s="213"/>
      <c r="BE897" s="213"/>
      <c r="BF897" s="213"/>
      <c r="BG897" s="213"/>
      <c r="BH897" s="213"/>
    </row>
    <row r="898" spans="1:60" outlineLevel="1" x14ac:dyDescent="0.2">
      <c r="A898" s="220"/>
      <c r="B898" s="221"/>
      <c r="C898" s="256" t="s">
        <v>669</v>
      </c>
      <c r="D898" s="223"/>
      <c r="E898" s="224">
        <v>12</v>
      </c>
      <c r="F898" s="222"/>
      <c r="G898" s="222"/>
      <c r="H898" s="222"/>
      <c r="I898" s="222"/>
      <c r="J898" s="222"/>
      <c r="K898" s="222"/>
      <c r="L898" s="222"/>
      <c r="M898" s="222"/>
      <c r="N898" s="222"/>
      <c r="O898" s="222"/>
      <c r="P898" s="222"/>
      <c r="Q898" s="222"/>
      <c r="R898" s="222"/>
      <c r="S898" s="222"/>
      <c r="T898" s="222"/>
      <c r="U898" s="222"/>
      <c r="V898" s="222"/>
      <c r="W898" s="222"/>
      <c r="X898" s="222"/>
      <c r="Y898" s="213"/>
      <c r="Z898" s="213"/>
      <c r="AA898" s="213"/>
      <c r="AB898" s="213"/>
      <c r="AC898" s="213"/>
      <c r="AD898" s="213"/>
      <c r="AE898" s="213"/>
      <c r="AF898" s="213"/>
      <c r="AG898" s="213" t="s">
        <v>157</v>
      </c>
      <c r="AH898" s="213">
        <v>0</v>
      </c>
      <c r="AI898" s="213"/>
      <c r="AJ898" s="213"/>
      <c r="AK898" s="213"/>
      <c r="AL898" s="213"/>
      <c r="AM898" s="213"/>
      <c r="AN898" s="213"/>
      <c r="AO898" s="213"/>
      <c r="AP898" s="213"/>
      <c r="AQ898" s="213"/>
      <c r="AR898" s="213"/>
      <c r="AS898" s="213"/>
      <c r="AT898" s="213"/>
      <c r="AU898" s="213"/>
      <c r="AV898" s="213"/>
      <c r="AW898" s="213"/>
      <c r="AX898" s="213"/>
      <c r="AY898" s="213"/>
      <c r="AZ898" s="213"/>
      <c r="BA898" s="213"/>
      <c r="BB898" s="213"/>
      <c r="BC898" s="213"/>
      <c r="BD898" s="213"/>
      <c r="BE898" s="213"/>
      <c r="BF898" s="213"/>
      <c r="BG898" s="213"/>
      <c r="BH898" s="213"/>
    </row>
    <row r="899" spans="1:60" outlineLevel="1" x14ac:dyDescent="0.2">
      <c r="A899" s="220"/>
      <c r="B899" s="221"/>
      <c r="C899" s="256" t="s">
        <v>209</v>
      </c>
      <c r="D899" s="223"/>
      <c r="E899" s="224"/>
      <c r="F899" s="222"/>
      <c r="G899" s="222"/>
      <c r="H899" s="222"/>
      <c r="I899" s="222"/>
      <c r="J899" s="222"/>
      <c r="K899" s="222"/>
      <c r="L899" s="222"/>
      <c r="M899" s="222"/>
      <c r="N899" s="222"/>
      <c r="O899" s="222"/>
      <c r="P899" s="222"/>
      <c r="Q899" s="222"/>
      <c r="R899" s="222"/>
      <c r="S899" s="222"/>
      <c r="T899" s="222"/>
      <c r="U899" s="222"/>
      <c r="V899" s="222"/>
      <c r="W899" s="222"/>
      <c r="X899" s="222"/>
      <c r="Y899" s="213"/>
      <c r="Z899" s="213"/>
      <c r="AA899" s="213"/>
      <c r="AB899" s="213"/>
      <c r="AC899" s="213"/>
      <c r="AD899" s="213"/>
      <c r="AE899" s="213"/>
      <c r="AF899" s="213"/>
      <c r="AG899" s="213" t="s">
        <v>157</v>
      </c>
      <c r="AH899" s="213">
        <v>0</v>
      </c>
      <c r="AI899" s="213"/>
      <c r="AJ899" s="213"/>
      <c r="AK899" s="213"/>
      <c r="AL899" s="213"/>
      <c r="AM899" s="213"/>
      <c r="AN899" s="213"/>
      <c r="AO899" s="213"/>
      <c r="AP899" s="213"/>
      <c r="AQ899" s="213"/>
      <c r="AR899" s="213"/>
      <c r="AS899" s="213"/>
      <c r="AT899" s="213"/>
      <c r="AU899" s="213"/>
      <c r="AV899" s="213"/>
      <c r="AW899" s="213"/>
      <c r="AX899" s="213"/>
      <c r="AY899" s="213"/>
      <c r="AZ899" s="213"/>
      <c r="BA899" s="213"/>
      <c r="BB899" s="213"/>
      <c r="BC899" s="213"/>
      <c r="BD899" s="213"/>
      <c r="BE899" s="213"/>
      <c r="BF899" s="213"/>
      <c r="BG899" s="213"/>
      <c r="BH899" s="213"/>
    </row>
    <row r="900" spans="1:60" outlineLevel="1" x14ac:dyDescent="0.2">
      <c r="A900" s="220"/>
      <c r="B900" s="221"/>
      <c r="C900" s="256" t="s">
        <v>210</v>
      </c>
      <c r="D900" s="223"/>
      <c r="E900" s="224">
        <v>1.8</v>
      </c>
      <c r="F900" s="222"/>
      <c r="G900" s="222"/>
      <c r="H900" s="222"/>
      <c r="I900" s="222"/>
      <c r="J900" s="222"/>
      <c r="K900" s="222"/>
      <c r="L900" s="222"/>
      <c r="M900" s="222"/>
      <c r="N900" s="222"/>
      <c r="O900" s="222"/>
      <c r="P900" s="222"/>
      <c r="Q900" s="222"/>
      <c r="R900" s="222"/>
      <c r="S900" s="222"/>
      <c r="T900" s="222"/>
      <c r="U900" s="222"/>
      <c r="V900" s="222"/>
      <c r="W900" s="222"/>
      <c r="X900" s="222"/>
      <c r="Y900" s="213"/>
      <c r="Z900" s="213"/>
      <c r="AA900" s="213"/>
      <c r="AB900" s="213"/>
      <c r="AC900" s="213"/>
      <c r="AD900" s="213"/>
      <c r="AE900" s="213"/>
      <c r="AF900" s="213"/>
      <c r="AG900" s="213" t="s">
        <v>157</v>
      </c>
      <c r="AH900" s="213">
        <v>0</v>
      </c>
      <c r="AI900" s="213"/>
      <c r="AJ900" s="213"/>
      <c r="AK900" s="213"/>
      <c r="AL900" s="213"/>
      <c r="AM900" s="213"/>
      <c r="AN900" s="213"/>
      <c r="AO900" s="213"/>
      <c r="AP900" s="213"/>
      <c r="AQ900" s="213"/>
      <c r="AR900" s="213"/>
      <c r="AS900" s="213"/>
      <c r="AT900" s="213"/>
      <c r="AU900" s="213"/>
      <c r="AV900" s="213"/>
      <c r="AW900" s="213"/>
      <c r="AX900" s="213"/>
      <c r="AY900" s="213"/>
      <c r="AZ900" s="213"/>
      <c r="BA900" s="213"/>
      <c r="BB900" s="213"/>
      <c r="BC900" s="213"/>
      <c r="BD900" s="213"/>
      <c r="BE900" s="213"/>
      <c r="BF900" s="213"/>
      <c r="BG900" s="213"/>
      <c r="BH900" s="213"/>
    </row>
    <row r="901" spans="1:60" ht="22.5" outlineLevel="1" x14ac:dyDescent="0.2">
      <c r="A901" s="234">
        <v>126</v>
      </c>
      <c r="B901" s="235" t="s">
        <v>670</v>
      </c>
      <c r="C901" s="254" t="s">
        <v>671</v>
      </c>
      <c r="D901" s="236" t="s">
        <v>164</v>
      </c>
      <c r="E901" s="237">
        <v>84.7</v>
      </c>
      <c r="F901" s="238"/>
      <c r="G901" s="239">
        <f>ROUND(E901*F901,2)</f>
        <v>0</v>
      </c>
      <c r="H901" s="238"/>
      <c r="I901" s="239">
        <f>ROUND(E901*H901,2)</f>
        <v>0</v>
      </c>
      <c r="J901" s="238"/>
      <c r="K901" s="239">
        <f>ROUND(E901*J901,2)</f>
        <v>0</v>
      </c>
      <c r="L901" s="239">
        <v>15</v>
      </c>
      <c r="M901" s="239">
        <f>G901*(1+L901/100)</f>
        <v>0</v>
      </c>
      <c r="N901" s="239">
        <v>2.5000000000000001E-4</v>
      </c>
      <c r="O901" s="239">
        <f>ROUND(E901*N901,2)</f>
        <v>0.02</v>
      </c>
      <c r="P901" s="239">
        <v>0</v>
      </c>
      <c r="Q901" s="239">
        <f>ROUND(E901*P901,2)</f>
        <v>0</v>
      </c>
      <c r="R901" s="239" t="s">
        <v>641</v>
      </c>
      <c r="S901" s="239" t="s">
        <v>151</v>
      </c>
      <c r="T901" s="240" t="s">
        <v>151</v>
      </c>
      <c r="U901" s="222">
        <v>0.38</v>
      </c>
      <c r="V901" s="222">
        <f>ROUND(E901*U901,2)</f>
        <v>32.19</v>
      </c>
      <c r="W901" s="222"/>
      <c r="X901" s="222" t="s">
        <v>152</v>
      </c>
      <c r="Y901" s="213"/>
      <c r="Z901" s="213"/>
      <c r="AA901" s="213"/>
      <c r="AB901" s="213"/>
      <c r="AC901" s="213"/>
      <c r="AD901" s="213"/>
      <c r="AE901" s="213"/>
      <c r="AF901" s="213"/>
      <c r="AG901" s="213" t="s">
        <v>153</v>
      </c>
      <c r="AH901" s="213"/>
      <c r="AI901" s="213"/>
      <c r="AJ901" s="213"/>
      <c r="AK901" s="213"/>
      <c r="AL901" s="213"/>
      <c r="AM901" s="213"/>
      <c r="AN901" s="213"/>
      <c r="AO901" s="213"/>
      <c r="AP901" s="213"/>
      <c r="AQ901" s="213"/>
      <c r="AR901" s="213"/>
      <c r="AS901" s="213"/>
      <c r="AT901" s="213"/>
      <c r="AU901" s="213"/>
      <c r="AV901" s="213"/>
      <c r="AW901" s="213"/>
      <c r="AX901" s="213"/>
      <c r="AY901" s="213"/>
      <c r="AZ901" s="213"/>
      <c r="BA901" s="213"/>
      <c r="BB901" s="213"/>
      <c r="BC901" s="213"/>
      <c r="BD901" s="213"/>
      <c r="BE901" s="213"/>
      <c r="BF901" s="213"/>
      <c r="BG901" s="213"/>
      <c r="BH901" s="213"/>
    </row>
    <row r="902" spans="1:60" outlineLevel="1" x14ac:dyDescent="0.2">
      <c r="A902" s="220"/>
      <c r="B902" s="221"/>
      <c r="C902" s="256" t="s">
        <v>554</v>
      </c>
      <c r="D902" s="223"/>
      <c r="E902" s="224"/>
      <c r="F902" s="222"/>
      <c r="G902" s="222"/>
      <c r="H902" s="222"/>
      <c r="I902" s="222"/>
      <c r="J902" s="222"/>
      <c r="K902" s="222"/>
      <c r="L902" s="222"/>
      <c r="M902" s="222"/>
      <c r="N902" s="222"/>
      <c r="O902" s="222"/>
      <c r="P902" s="222"/>
      <c r="Q902" s="222"/>
      <c r="R902" s="222"/>
      <c r="S902" s="222"/>
      <c r="T902" s="222"/>
      <c r="U902" s="222"/>
      <c r="V902" s="222"/>
      <c r="W902" s="222"/>
      <c r="X902" s="222"/>
      <c r="Y902" s="213"/>
      <c r="Z902" s="213"/>
      <c r="AA902" s="213"/>
      <c r="AB902" s="213"/>
      <c r="AC902" s="213"/>
      <c r="AD902" s="213"/>
      <c r="AE902" s="213"/>
      <c r="AF902" s="213"/>
      <c r="AG902" s="213" t="s">
        <v>157</v>
      </c>
      <c r="AH902" s="213">
        <v>0</v>
      </c>
      <c r="AI902" s="213"/>
      <c r="AJ902" s="213"/>
      <c r="AK902" s="213"/>
      <c r="AL902" s="213"/>
      <c r="AM902" s="213"/>
      <c r="AN902" s="213"/>
      <c r="AO902" s="213"/>
      <c r="AP902" s="213"/>
      <c r="AQ902" s="213"/>
      <c r="AR902" s="213"/>
      <c r="AS902" s="213"/>
      <c r="AT902" s="213"/>
      <c r="AU902" s="213"/>
      <c r="AV902" s="213"/>
      <c r="AW902" s="213"/>
      <c r="AX902" s="213"/>
      <c r="AY902" s="213"/>
      <c r="AZ902" s="213"/>
      <c r="BA902" s="213"/>
      <c r="BB902" s="213"/>
      <c r="BC902" s="213"/>
      <c r="BD902" s="213"/>
      <c r="BE902" s="213"/>
      <c r="BF902" s="213"/>
      <c r="BG902" s="213"/>
      <c r="BH902" s="213"/>
    </row>
    <row r="903" spans="1:60" outlineLevel="1" x14ac:dyDescent="0.2">
      <c r="A903" s="220"/>
      <c r="B903" s="221"/>
      <c r="C903" s="256" t="s">
        <v>167</v>
      </c>
      <c r="D903" s="223"/>
      <c r="E903" s="224"/>
      <c r="F903" s="222"/>
      <c r="G903" s="222"/>
      <c r="H903" s="222"/>
      <c r="I903" s="222"/>
      <c r="J903" s="222"/>
      <c r="K903" s="222"/>
      <c r="L903" s="222"/>
      <c r="M903" s="222"/>
      <c r="N903" s="222"/>
      <c r="O903" s="222"/>
      <c r="P903" s="222"/>
      <c r="Q903" s="222"/>
      <c r="R903" s="222"/>
      <c r="S903" s="222"/>
      <c r="T903" s="222"/>
      <c r="U903" s="222"/>
      <c r="V903" s="222"/>
      <c r="W903" s="222"/>
      <c r="X903" s="222"/>
      <c r="Y903" s="213"/>
      <c r="Z903" s="213"/>
      <c r="AA903" s="213"/>
      <c r="AB903" s="213"/>
      <c r="AC903" s="213"/>
      <c r="AD903" s="213"/>
      <c r="AE903" s="213"/>
      <c r="AF903" s="213"/>
      <c r="AG903" s="213" t="s">
        <v>157</v>
      </c>
      <c r="AH903" s="213">
        <v>0</v>
      </c>
      <c r="AI903" s="213"/>
      <c r="AJ903" s="213"/>
      <c r="AK903" s="213"/>
      <c r="AL903" s="213"/>
      <c r="AM903" s="213"/>
      <c r="AN903" s="213"/>
      <c r="AO903" s="213"/>
      <c r="AP903" s="213"/>
      <c r="AQ903" s="213"/>
      <c r="AR903" s="213"/>
      <c r="AS903" s="213"/>
      <c r="AT903" s="213"/>
      <c r="AU903" s="213"/>
      <c r="AV903" s="213"/>
      <c r="AW903" s="213"/>
      <c r="AX903" s="213"/>
      <c r="AY903" s="213"/>
      <c r="AZ903" s="213"/>
      <c r="BA903" s="213"/>
      <c r="BB903" s="213"/>
      <c r="BC903" s="213"/>
      <c r="BD903" s="213"/>
      <c r="BE903" s="213"/>
      <c r="BF903" s="213"/>
      <c r="BG903" s="213"/>
      <c r="BH903" s="213"/>
    </row>
    <row r="904" spans="1:60" outlineLevel="1" x14ac:dyDescent="0.2">
      <c r="A904" s="220"/>
      <c r="B904" s="221"/>
      <c r="C904" s="256" t="s">
        <v>291</v>
      </c>
      <c r="D904" s="223"/>
      <c r="E904" s="224">
        <v>23.1</v>
      </c>
      <c r="F904" s="222"/>
      <c r="G904" s="222"/>
      <c r="H904" s="222"/>
      <c r="I904" s="222"/>
      <c r="J904" s="222"/>
      <c r="K904" s="222"/>
      <c r="L904" s="222"/>
      <c r="M904" s="222"/>
      <c r="N904" s="222"/>
      <c r="O904" s="222"/>
      <c r="P904" s="222"/>
      <c r="Q904" s="222"/>
      <c r="R904" s="222"/>
      <c r="S904" s="222"/>
      <c r="T904" s="222"/>
      <c r="U904" s="222"/>
      <c r="V904" s="222"/>
      <c r="W904" s="222"/>
      <c r="X904" s="222"/>
      <c r="Y904" s="213"/>
      <c r="Z904" s="213"/>
      <c r="AA904" s="213"/>
      <c r="AB904" s="213"/>
      <c r="AC904" s="213"/>
      <c r="AD904" s="213"/>
      <c r="AE904" s="213"/>
      <c r="AF904" s="213"/>
      <c r="AG904" s="213" t="s">
        <v>157</v>
      </c>
      <c r="AH904" s="213">
        <v>0</v>
      </c>
      <c r="AI904" s="213"/>
      <c r="AJ904" s="213"/>
      <c r="AK904" s="213"/>
      <c r="AL904" s="213"/>
      <c r="AM904" s="213"/>
      <c r="AN904" s="213"/>
      <c r="AO904" s="213"/>
      <c r="AP904" s="213"/>
      <c r="AQ904" s="213"/>
      <c r="AR904" s="213"/>
      <c r="AS904" s="213"/>
      <c r="AT904" s="213"/>
      <c r="AU904" s="213"/>
      <c r="AV904" s="213"/>
      <c r="AW904" s="213"/>
      <c r="AX904" s="213"/>
      <c r="AY904" s="213"/>
      <c r="AZ904" s="213"/>
      <c r="BA904" s="213"/>
      <c r="BB904" s="213"/>
      <c r="BC904" s="213"/>
      <c r="BD904" s="213"/>
      <c r="BE904" s="213"/>
      <c r="BF904" s="213"/>
      <c r="BG904" s="213"/>
      <c r="BH904" s="213"/>
    </row>
    <row r="905" spans="1:60" outlineLevel="1" x14ac:dyDescent="0.2">
      <c r="A905" s="220"/>
      <c r="B905" s="221"/>
      <c r="C905" s="256" t="s">
        <v>207</v>
      </c>
      <c r="D905" s="223"/>
      <c r="E905" s="224"/>
      <c r="F905" s="222"/>
      <c r="G905" s="222"/>
      <c r="H905" s="222"/>
      <c r="I905" s="222"/>
      <c r="J905" s="222"/>
      <c r="K905" s="222"/>
      <c r="L905" s="222"/>
      <c r="M905" s="222"/>
      <c r="N905" s="222"/>
      <c r="O905" s="222"/>
      <c r="P905" s="222"/>
      <c r="Q905" s="222"/>
      <c r="R905" s="222"/>
      <c r="S905" s="222"/>
      <c r="T905" s="222"/>
      <c r="U905" s="222"/>
      <c r="V905" s="222"/>
      <c r="W905" s="222"/>
      <c r="X905" s="222"/>
      <c r="Y905" s="213"/>
      <c r="Z905" s="213"/>
      <c r="AA905" s="213"/>
      <c r="AB905" s="213"/>
      <c r="AC905" s="213"/>
      <c r="AD905" s="213"/>
      <c r="AE905" s="213"/>
      <c r="AF905" s="213"/>
      <c r="AG905" s="213" t="s">
        <v>157</v>
      </c>
      <c r="AH905" s="213">
        <v>0</v>
      </c>
      <c r="AI905" s="213"/>
      <c r="AJ905" s="213"/>
      <c r="AK905" s="213"/>
      <c r="AL905" s="213"/>
      <c r="AM905" s="213"/>
      <c r="AN905" s="213"/>
      <c r="AO905" s="213"/>
      <c r="AP905" s="213"/>
      <c r="AQ905" s="213"/>
      <c r="AR905" s="213"/>
      <c r="AS905" s="213"/>
      <c r="AT905" s="213"/>
      <c r="AU905" s="213"/>
      <c r="AV905" s="213"/>
      <c r="AW905" s="213"/>
      <c r="AX905" s="213"/>
      <c r="AY905" s="213"/>
      <c r="AZ905" s="213"/>
      <c r="BA905" s="213"/>
      <c r="BB905" s="213"/>
      <c r="BC905" s="213"/>
      <c r="BD905" s="213"/>
      <c r="BE905" s="213"/>
      <c r="BF905" s="213"/>
      <c r="BG905" s="213"/>
      <c r="BH905" s="213"/>
    </row>
    <row r="906" spans="1:60" outlineLevel="1" x14ac:dyDescent="0.2">
      <c r="A906" s="220"/>
      <c r="B906" s="221"/>
      <c r="C906" s="256" t="s">
        <v>208</v>
      </c>
      <c r="D906" s="223"/>
      <c r="E906" s="224">
        <v>12.2</v>
      </c>
      <c r="F906" s="222"/>
      <c r="G906" s="222"/>
      <c r="H906" s="222"/>
      <c r="I906" s="222"/>
      <c r="J906" s="222"/>
      <c r="K906" s="222"/>
      <c r="L906" s="222"/>
      <c r="M906" s="222"/>
      <c r="N906" s="222"/>
      <c r="O906" s="222"/>
      <c r="P906" s="222"/>
      <c r="Q906" s="222"/>
      <c r="R906" s="222"/>
      <c r="S906" s="222"/>
      <c r="T906" s="222"/>
      <c r="U906" s="222"/>
      <c r="V906" s="222"/>
      <c r="W906" s="222"/>
      <c r="X906" s="222"/>
      <c r="Y906" s="213"/>
      <c r="Z906" s="213"/>
      <c r="AA906" s="213"/>
      <c r="AB906" s="213"/>
      <c r="AC906" s="213"/>
      <c r="AD906" s="213"/>
      <c r="AE906" s="213"/>
      <c r="AF906" s="213"/>
      <c r="AG906" s="213" t="s">
        <v>157</v>
      </c>
      <c r="AH906" s="213">
        <v>0</v>
      </c>
      <c r="AI906" s="213"/>
      <c r="AJ906" s="213"/>
      <c r="AK906" s="213"/>
      <c r="AL906" s="213"/>
      <c r="AM906" s="213"/>
      <c r="AN906" s="213"/>
      <c r="AO906" s="213"/>
      <c r="AP906" s="213"/>
      <c r="AQ906" s="213"/>
      <c r="AR906" s="213"/>
      <c r="AS906" s="213"/>
      <c r="AT906" s="213"/>
      <c r="AU906" s="213"/>
      <c r="AV906" s="213"/>
      <c r="AW906" s="213"/>
      <c r="AX906" s="213"/>
      <c r="AY906" s="213"/>
      <c r="AZ906" s="213"/>
      <c r="BA906" s="213"/>
      <c r="BB906" s="213"/>
      <c r="BC906" s="213"/>
      <c r="BD906" s="213"/>
      <c r="BE906" s="213"/>
      <c r="BF906" s="213"/>
      <c r="BG906" s="213"/>
      <c r="BH906" s="213"/>
    </row>
    <row r="907" spans="1:60" outlineLevel="1" x14ac:dyDescent="0.2">
      <c r="A907" s="220"/>
      <c r="B907" s="221"/>
      <c r="C907" s="256" t="s">
        <v>209</v>
      </c>
      <c r="D907" s="223"/>
      <c r="E907" s="224"/>
      <c r="F907" s="222"/>
      <c r="G907" s="222"/>
      <c r="H907" s="222"/>
      <c r="I907" s="222"/>
      <c r="J907" s="222"/>
      <c r="K907" s="222"/>
      <c r="L907" s="222"/>
      <c r="M907" s="222"/>
      <c r="N907" s="222"/>
      <c r="O907" s="222"/>
      <c r="P907" s="222"/>
      <c r="Q907" s="222"/>
      <c r="R907" s="222"/>
      <c r="S907" s="222"/>
      <c r="T907" s="222"/>
      <c r="U907" s="222"/>
      <c r="V907" s="222"/>
      <c r="W907" s="222"/>
      <c r="X907" s="222"/>
      <c r="Y907" s="213"/>
      <c r="Z907" s="213"/>
      <c r="AA907" s="213"/>
      <c r="AB907" s="213"/>
      <c r="AC907" s="213"/>
      <c r="AD907" s="213"/>
      <c r="AE907" s="213"/>
      <c r="AF907" s="213"/>
      <c r="AG907" s="213" t="s">
        <v>157</v>
      </c>
      <c r="AH907" s="213">
        <v>0</v>
      </c>
      <c r="AI907" s="213"/>
      <c r="AJ907" s="213"/>
      <c r="AK907" s="213"/>
      <c r="AL907" s="213"/>
      <c r="AM907" s="213"/>
      <c r="AN907" s="213"/>
      <c r="AO907" s="213"/>
      <c r="AP907" s="213"/>
      <c r="AQ907" s="213"/>
      <c r="AR907" s="213"/>
      <c r="AS907" s="213"/>
      <c r="AT907" s="213"/>
      <c r="AU907" s="213"/>
      <c r="AV907" s="213"/>
      <c r="AW907" s="213"/>
      <c r="AX907" s="213"/>
      <c r="AY907" s="213"/>
      <c r="AZ907" s="213"/>
      <c r="BA907" s="213"/>
      <c r="BB907" s="213"/>
      <c r="BC907" s="213"/>
      <c r="BD907" s="213"/>
      <c r="BE907" s="213"/>
      <c r="BF907" s="213"/>
      <c r="BG907" s="213"/>
      <c r="BH907" s="213"/>
    </row>
    <row r="908" spans="1:60" outlineLevel="1" x14ac:dyDescent="0.2">
      <c r="A908" s="220"/>
      <c r="B908" s="221"/>
      <c r="C908" s="256" t="s">
        <v>210</v>
      </c>
      <c r="D908" s="223"/>
      <c r="E908" s="224">
        <v>1.8</v>
      </c>
      <c r="F908" s="222"/>
      <c r="G908" s="222"/>
      <c r="H908" s="222"/>
      <c r="I908" s="222"/>
      <c r="J908" s="222"/>
      <c r="K908" s="222"/>
      <c r="L908" s="222"/>
      <c r="M908" s="222"/>
      <c r="N908" s="222"/>
      <c r="O908" s="222"/>
      <c r="P908" s="222"/>
      <c r="Q908" s="222"/>
      <c r="R908" s="222"/>
      <c r="S908" s="222"/>
      <c r="T908" s="222"/>
      <c r="U908" s="222"/>
      <c r="V908" s="222"/>
      <c r="W908" s="222"/>
      <c r="X908" s="222"/>
      <c r="Y908" s="213"/>
      <c r="Z908" s="213"/>
      <c r="AA908" s="213"/>
      <c r="AB908" s="213"/>
      <c r="AC908" s="213"/>
      <c r="AD908" s="213"/>
      <c r="AE908" s="213"/>
      <c r="AF908" s="213"/>
      <c r="AG908" s="213" t="s">
        <v>157</v>
      </c>
      <c r="AH908" s="213">
        <v>0</v>
      </c>
      <c r="AI908" s="213"/>
      <c r="AJ908" s="213"/>
      <c r="AK908" s="213"/>
      <c r="AL908" s="213"/>
      <c r="AM908" s="213"/>
      <c r="AN908" s="213"/>
      <c r="AO908" s="213"/>
      <c r="AP908" s="213"/>
      <c r="AQ908" s="213"/>
      <c r="AR908" s="213"/>
      <c r="AS908" s="213"/>
      <c r="AT908" s="213"/>
      <c r="AU908" s="213"/>
      <c r="AV908" s="213"/>
      <c r="AW908" s="213"/>
      <c r="AX908" s="213"/>
      <c r="AY908" s="213"/>
      <c r="AZ908" s="213"/>
      <c r="BA908" s="213"/>
      <c r="BB908" s="213"/>
      <c r="BC908" s="213"/>
      <c r="BD908" s="213"/>
      <c r="BE908" s="213"/>
      <c r="BF908" s="213"/>
      <c r="BG908" s="213"/>
      <c r="BH908" s="213"/>
    </row>
    <row r="909" spans="1:60" outlineLevel="1" x14ac:dyDescent="0.2">
      <c r="A909" s="220"/>
      <c r="B909" s="221"/>
      <c r="C909" s="256" t="s">
        <v>211</v>
      </c>
      <c r="D909" s="223"/>
      <c r="E909" s="224"/>
      <c r="F909" s="222"/>
      <c r="G909" s="222"/>
      <c r="H909" s="222"/>
      <c r="I909" s="222"/>
      <c r="J909" s="222"/>
      <c r="K909" s="222"/>
      <c r="L909" s="222"/>
      <c r="M909" s="222"/>
      <c r="N909" s="222"/>
      <c r="O909" s="222"/>
      <c r="P909" s="222"/>
      <c r="Q909" s="222"/>
      <c r="R909" s="222"/>
      <c r="S909" s="222"/>
      <c r="T909" s="222"/>
      <c r="U909" s="222"/>
      <c r="V909" s="222"/>
      <c r="W909" s="222"/>
      <c r="X909" s="222"/>
      <c r="Y909" s="213"/>
      <c r="Z909" s="213"/>
      <c r="AA909" s="213"/>
      <c r="AB909" s="213"/>
      <c r="AC909" s="213"/>
      <c r="AD909" s="213"/>
      <c r="AE909" s="213"/>
      <c r="AF909" s="213"/>
      <c r="AG909" s="213" t="s">
        <v>157</v>
      </c>
      <c r="AH909" s="213">
        <v>0</v>
      </c>
      <c r="AI909" s="213"/>
      <c r="AJ909" s="213"/>
      <c r="AK909" s="213"/>
      <c r="AL909" s="213"/>
      <c r="AM909" s="213"/>
      <c r="AN909" s="213"/>
      <c r="AO909" s="213"/>
      <c r="AP909" s="213"/>
      <c r="AQ909" s="213"/>
      <c r="AR909" s="213"/>
      <c r="AS909" s="213"/>
      <c r="AT909" s="213"/>
      <c r="AU909" s="213"/>
      <c r="AV909" s="213"/>
      <c r="AW909" s="213"/>
      <c r="AX909" s="213"/>
      <c r="AY909" s="213"/>
      <c r="AZ909" s="213"/>
      <c r="BA909" s="213"/>
      <c r="BB909" s="213"/>
      <c r="BC909" s="213"/>
      <c r="BD909" s="213"/>
      <c r="BE909" s="213"/>
      <c r="BF909" s="213"/>
      <c r="BG909" s="213"/>
      <c r="BH909" s="213"/>
    </row>
    <row r="910" spans="1:60" outlineLevel="1" x14ac:dyDescent="0.2">
      <c r="A910" s="220"/>
      <c r="B910" s="221"/>
      <c r="C910" s="256" t="s">
        <v>212</v>
      </c>
      <c r="D910" s="223"/>
      <c r="E910" s="224">
        <v>8.1999999999999993</v>
      </c>
      <c r="F910" s="222"/>
      <c r="G910" s="222"/>
      <c r="H910" s="222"/>
      <c r="I910" s="222"/>
      <c r="J910" s="222"/>
      <c r="K910" s="222"/>
      <c r="L910" s="222"/>
      <c r="M910" s="222"/>
      <c r="N910" s="222"/>
      <c r="O910" s="222"/>
      <c r="P910" s="222"/>
      <c r="Q910" s="222"/>
      <c r="R910" s="222"/>
      <c r="S910" s="222"/>
      <c r="T910" s="222"/>
      <c r="U910" s="222"/>
      <c r="V910" s="222"/>
      <c r="W910" s="222"/>
      <c r="X910" s="222"/>
      <c r="Y910" s="213"/>
      <c r="Z910" s="213"/>
      <c r="AA910" s="213"/>
      <c r="AB910" s="213"/>
      <c r="AC910" s="213"/>
      <c r="AD910" s="213"/>
      <c r="AE910" s="213"/>
      <c r="AF910" s="213"/>
      <c r="AG910" s="213" t="s">
        <v>157</v>
      </c>
      <c r="AH910" s="213">
        <v>0</v>
      </c>
      <c r="AI910" s="213"/>
      <c r="AJ910" s="213"/>
      <c r="AK910" s="213"/>
      <c r="AL910" s="213"/>
      <c r="AM910" s="213"/>
      <c r="AN910" s="213"/>
      <c r="AO910" s="213"/>
      <c r="AP910" s="213"/>
      <c r="AQ910" s="213"/>
      <c r="AR910" s="213"/>
      <c r="AS910" s="213"/>
      <c r="AT910" s="213"/>
      <c r="AU910" s="213"/>
      <c r="AV910" s="213"/>
      <c r="AW910" s="213"/>
      <c r="AX910" s="213"/>
      <c r="AY910" s="213"/>
      <c r="AZ910" s="213"/>
      <c r="BA910" s="213"/>
      <c r="BB910" s="213"/>
      <c r="BC910" s="213"/>
      <c r="BD910" s="213"/>
      <c r="BE910" s="213"/>
      <c r="BF910" s="213"/>
      <c r="BG910" s="213"/>
      <c r="BH910" s="213"/>
    </row>
    <row r="911" spans="1:60" outlineLevel="1" x14ac:dyDescent="0.2">
      <c r="A911" s="220"/>
      <c r="B911" s="221"/>
      <c r="C911" s="256" t="s">
        <v>215</v>
      </c>
      <c r="D911" s="223"/>
      <c r="E911" s="224"/>
      <c r="F911" s="222"/>
      <c r="G911" s="222"/>
      <c r="H911" s="222"/>
      <c r="I911" s="222"/>
      <c r="J911" s="222"/>
      <c r="K911" s="222"/>
      <c r="L911" s="222"/>
      <c r="M911" s="222"/>
      <c r="N911" s="222"/>
      <c r="O911" s="222"/>
      <c r="P911" s="222"/>
      <c r="Q911" s="222"/>
      <c r="R911" s="222"/>
      <c r="S911" s="222"/>
      <c r="T911" s="222"/>
      <c r="U911" s="222"/>
      <c r="V911" s="222"/>
      <c r="W911" s="222"/>
      <c r="X911" s="222"/>
      <c r="Y911" s="213"/>
      <c r="Z911" s="213"/>
      <c r="AA911" s="213"/>
      <c r="AB911" s="213"/>
      <c r="AC911" s="213"/>
      <c r="AD911" s="213"/>
      <c r="AE911" s="213"/>
      <c r="AF911" s="213"/>
      <c r="AG911" s="213" t="s">
        <v>157</v>
      </c>
      <c r="AH911" s="213">
        <v>0</v>
      </c>
      <c r="AI911" s="213"/>
      <c r="AJ911" s="213"/>
      <c r="AK911" s="213"/>
      <c r="AL911" s="213"/>
      <c r="AM911" s="213"/>
      <c r="AN911" s="213"/>
      <c r="AO911" s="213"/>
      <c r="AP911" s="213"/>
      <c r="AQ911" s="213"/>
      <c r="AR911" s="213"/>
      <c r="AS911" s="213"/>
      <c r="AT911" s="213"/>
      <c r="AU911" s="213"/>
      <c r="AV911" s="213"/>
      <c r="AW911" s="213"/>
      <c r="AX911" s="213"/>
      <c r="AY911" s="213"/>
      <c r="AZ911" s="213"/>
      <c r="BA911" s="213"/>
      <c r="BB911" s="213"/>
      <c r="BC911" s="213"/>
      <c r="BD911" s="213"/>
      <c r="BE911" s="213"/>
      <c r="BF911" s="213"/>
      <c r="BG911" s="213"/>
      <c r="BH911" s="213"/>
    </row>
    <row r="912" spans="1:60" outlineLevel="1" x14ac:dyDescent="0.2">
      <c r="A912" s="220"/>
      <c r="B912" s="221"/>
      <c r="C912" s="256" t="s">
        <v>216</v>
      </c>
      <c r="D912" s="223"/>
      <c r="E912" s="224">
        <v>20.5</v>
      </c>
      <c r="F912" s="222"/>
      <c r="G912" s="222"/>
      <c r="H912" s="222"/>
      <c r="I912" s="222"/>
      <c r="J912" s="222"/>
      <c r="K912" s="222"/>
      <c r="L912" s="222"/>
      <c r="M912" s="222"/>
      <c r="N912" s="222"/>
      <c r="O912" s="222"/>
      <c r="P912" s="222"/>
      <c r="Q912" s="222"/>
      <c r="R912" s="222"/>
      <c r="S912" s="222"/>
      <c r="T912" s="222"/>
      <c r="U912" s="222"/>
      <c r="V912" s="222"/>
      <c r="W912" s="222"/>
      <c r="X912" s="222"/>
      <c r="Y912" s="213"/>
      <c r="Z912" s="213"/>
      <c r="AA912" s="213"/>
      <c r="AB912" s="213"/>
      <c r="AC912" s="213"/>
      <c r="AD912" s="213"/>
      <c r="AE912" s="213"/>
      <c r="AF912" s="213"/>
      <c r="AG912" s="213" t="s">
        <v>157</v>
      </c>
      <c r="AH912" s="213">
        <v>0</v>
      </c>
      <c r="AI912" s="213"/>
      <c r="AJ912" s="213"/>
      <c r="AK912" s="213"/>
      <c r="AL912" s="213"/>
      <c r="AM912" s="213"/>
      <c r="AN912" s="213"/>
      <c r="AO912" s="213"/>
      <c r="AP912" s="213"/>
      <c r="AQ912" s="213"/>
      <c r="AR912" s="213"/>
      <c r="AS912" s="213"/>
      <c r="AT912" s="213"/>
      <c r="AU912" s="213"/>
      <c r="AV912" s="213"/>
      <c r="AW912" s="213"/>
      <c r="AX912" s="213"/>
      <c r="AY912" s="213"/>
      <c r="AZ912" s="213"/>
      <c r="BA912" s="213"/>
      <c r="BB912" s="213"/>
      <c r="BC912" s="213"/>
      <c r="BD912" s="213"/>
      <c r="BE912" s="213"/>
      <c r="BF912" s="213"/>
      <c r="BG912" s="213"/>
      <c r="BH912" s="213"/>
    </row>
    <row r="913" spans="1:60" outlineLevel="1" x14ac:dyDescent="0.2">
      <c r="A913" s="220"/>
      <c r="B913" s="221"/>
      <c r="C913" s="256" t="s">
        <v>217</v>
      </c>
      <c r="D913" s="223"/>
      <c r="E913" s="224"/>
      <c r="F913" s="222"/>
      <c r="G913" s="222"/>
      <c r="H913" s="222"/>
      <c r="I913" s="222"/>
      <c r="J913" s="222"/>
      <c r="K913" s="222"/>
      <c r="L913" s="222"/>
      <c r="M913" s="222"/>
      <c r="N913" s="222"/>
      <c r="O913" s="222"/>
      <c r="P913" s="222"/>
      <c r="Q913" s="222"/>
      <c r="R913" s="222"/>
      <c r="S913" s="222"/>
      <c r="T913" s="222"/>
      <c r="U913" s="222"/>
      <c r="V913" s="222"/>
      <c r="W913" s="222"/>
      <c r="X913" s="222"/>
      <c r="Y913" s="213"/>
      <c r="Z913" s="213"/>
      <c r="AA913" s="213"/>
      <c r="AB913" s="213"/>
      <c r="AC913" s="213"/>
      <c r="AD913" s="213"/>
      <c r="AE913" s="213"/>
      <c r="AF913" s="213"/>
      <c r="AG913" s="213" t="s">
        <v>157</v>
      </c>
      <c r="AH913" s="213">
        <v>0</v>
      </c>
      <c r="AI913" s="213"/>
      <c r="AJ913" s="213"/>
      <c r="AK913" s="213"/>
      <c r="AL913" s="213"/>
      <c r="AM913" s="213"/>
      <c r="AN913" s="213"/>
      <c r="AO913" s="213"/>
      <c r="AP913" s="213"/>
      <c r="AQ913" s="213"/>
      <c r="AR913" s="213"/>
      <c r="AS913" s="213"/>
      <c r="AT913" s="213"/>
      <c r="AU913" s="213"/>
      <c r="AV913" s="213"/>
      <c r="AW913" s="213"/>
      <c r="AX913" s="213"/>
      <c r="AY913" s="213"/>
      <c r="AZ913" s="213"/>
      <c r="BA913" s="213"/>
      <c r="BB913" s="213"/>
      <c r="BC913" s="213"/>
      <c r="BD913" s="213"/>
      <c r="BE913" s="213"/>
      <c r="BF913" s="213"/>
      <c r="BG913" s="213"/>
      <c r="BH913" s="213"/>
    </row>
    <row r="914" spans="1:60" outlineLevel="1" x14ac:dyDescent="0.2">
      <c r="A914" s="220"/>
      <c r="B914" s="221"/>
      <c r="C914" s="256" t="s">
        <v>218</v>
      </c>
      <c r="D914" s="223"/>
      <c r="E914" s="224">
        <v>18.899999999999999</v>
      </c>
      <c r="F914" s="222"/>
      <c r="G914" s="222"/>
      <c r="H914" s="222"/>
      <c r="I914" s="222"/>
      <c r="J914" s="222"/>
      <c r="K914" s="222"/>
      <c r="L914" s="222"/>
      <c r="M914" s="222"/>
      <c r="N914" s="222"/>
      <c r="O914" s="222"/>
      <c r="P914" s="222"/>
      <c r="Q914" s="222"/>
      <c r="R914" s="222"/>
      <c r="S914" s="222"/>
      <c r="T914" s="222"/>
      <c r="U914" s="222"/>
      <c r="V914" s="222"/>
      <c r="W914" s="222"/>
      <c r="X914" s="222"/>
      <c r="Y914" s="213"/>
      <c r="Z914" s="213"/>
      <c r="AA914" s="213"/>
      <c r="AB914" s="213"/>
      <c r="AC914" s="213"/>
      <c r="AD914" s="213"/>
      <c r="AE914" s="213"/>
      <c r="AF914" s="213"/>
      <c r="AG914" s="213" t="s">
        <v>157</v>
      </c>
      <c r="AH914" s="213">
        <v>0</v>
      </c>
      <c r="AI914" s="213"/>
      <c r="AJ914" s="213"/>
      <c r="AK914" s="213"/>
      <c r="AL914" s="213"/>
      <c r="AM914" s="213"/>
      <c r="AN914" s="213"/>
      <c r="AO914" s="213"/>
      <c r="AP914" s="213"/>
      <c r="AQ914" s="213"/>
      <c r="AR914" s="213"/>
      <c r="AS914" s="213"/>
      <c r="AT914" s="213"/>
      <c r="AU914" s="213"/>
      <c r="AV914" s="213"/>
      <c r="AW914" s="213"/>
      <c r="AX914" s="213"/>
      <c r="AY914" s="213"/>
      <c r="AZ914" s="213"/>
      <c r="BA914" s="213"/>
      <c r="BB914" s="213"/>
      <c r="BC914" s="213"/>
      <c r="BD914" s="213"/>
      <c r="BE914" s="213"/>
      <c r="BF914" s="213"/>
      <c r="BG914" s="213"/>
      <c r="BH914" s="213"/>
    </row>
    <row r="915" spans="1:60" outlineLevel="1" x14ac:dyDescent="0.2">
      <c r="A915" s="234">
        <v>127</v>
      </c>
      <c r="B915" s="235" t="s">
        <v>672</v>
      </c>
      <c r="C915" s="254" t="s">
        <v>673</v>
      </c>
      <c r="D915" s="236" t="s">
        <v>0</v>
      </c>
      <c r="E915" s="237">
        <v>1505.8915</v>
      </c>
      <c r="F915" s="238"/>
      <c r="G915" s="239">
        <f>ROUND(E915*F915,2)</f>
        <v>0</v>
      </c>
      <c r="H915" s="238"/>
      <c r="I915" s="239">
        <f>ROUND(E915*H915,2)</f>
        <v>0</v>
      </c>
      <c r="J915" s="238"/>
      <c r="K915" s="239">
        <f>ROUND(E915*J915,2)</f>
        <v>0</v>
      </c>
      <c r="L915" s="239">
        <v>15</v>
      </c>
      <c r="M915" s="239">
        <f>G915*(1+L915/100)</f>
        <v>0</v>
      </c>
      <c r="N915" s="239">
        <v>0</v>
      </c>
      <c r="O915" s="239">
        <f>ROUND(E915*N915,2)</f>
        <v>0</v>
      </c>
      <c r="P915" s="239">
        <v>0</v>
      </c>
      <c r="Q915" s="239">
        <f>ROUND(E915*P915,2)</f>
        <v>0</v>
      </c>
      <c r="R915" s="239" t="s">
        <v>641</v>
      </c>
      <c r="S915" s="239" t="s">
        <v>151</v>
      </c>
      <c r="T915" s="240" t="s">
        <v>306</v>
      </c>
      <c r="U915" s="222">
        <v>0</v>
      </c>
      <c r="V915" s="222">
        <f>ROUND(E915*U915,2)</f>
        <v>0</v>
      </c>
      <c r="W915" s="222"/>
      <c r="X915" s="222" t="s">
        <v>152</v>
      </c>
      <c r="Y915" s="213"/>
      <c r="Z915" s="213"/>
      <c r="AA915" s="213"/>
      <c r="AB915" s="213"/>
      <c r="AC915" s="213"/>
      <c r="AD915" s="213"/>
      <c r="AE915" s="213"/>
      <c r="AF915" s="213"/>
      <c r="AG915" s="213" t="s">
        <v>153</v>
      </c>
      <c r="AH915" s="213"/>
      <c r="AI915" s="213"/>
      <c r="AJ915" s="213"/>
      <c r="AK915" s="213"/>
      <c r="AL915" s="213"/>
      <c r="AM915" s="213"/>
      <c r="AN915" s="213"/>
      <c r="AO915" s="213"/>
      <c r="AP915" s="213"/>
      <c r="AQ915" s="213"/>
      <c r="AR915" s="213"/>
      <c r="AS915" s="213"/>
      <c r="AT915" s="213"/>
      <c r="AU915" s="213"/>
      <c r="AV915" s="213"/>
      <c r="AW915" s="213"/>
      <c r="AX915" s="213"/>
      <c r="AY915" s="213"/>
      <c r="AZ915" s="213"/>
      <c r="BA915" s="213"/>
      <c r="BB915" s="213"/>
      <c r="BC915" s="213"/>
      <c r="BD915" s="213"/>
      <c r="BE915" s="213"/>
      <c r="BF915" s="213"/>
      <c r="BG915" s="213"/>
      <c r="BH915" s="213"/>
    </row>
    <row r="916" spans="1:60" outlineLevel="1" x14ac:dyDescent="0.2">
      <c r="A916" s="220"/>
      <c r="B916" s="221"/>
      <c r="C916" s="255" t="s">
        <v>453</v>
      </c>
      <c r="D916" s="241"/>
      <c r="E916" s="241"/>
      <c r="F916" s="241"/>
      <c r="G916" s="241"/>
      <c r="H916" s="222"/>
      <c r="I916" s="222"/>
      <c r="J916" s="222"/>
      <c r="K916" s="222"/>
      <c r="L916" s="222"/>
      <c r="M916" s="222"/>
      <c r="N916" s="222"/>
      <c r="O916" s="222"/>
      <c r="P916" s="222"/>
      <c r="Q916" s="222"/>
      <c r="R916" s="222"/>
      <c r="S916" s="222"/>
      <c r="T916" s="222"/>
      <c r="U916" s="222"/>
      <c r="V916" s="222"/>
      <c r="W916" s="222"/>
      <c r="X916" s="222"/>
      <c r="Y916" s="213"/>
      <c r="Z916" s="213"/>
      <c r="AA916" s="213"/>
      <c r="AB916" s="213"/>
      <c r="AC916" s="213"/>
      <c r="AD916" s="213"/>
      <c r="AE916" s="213"/>
      <c r="AF916" s="213"/>
      <c r="AG916" s="213" t="s">
        <v>155</v>
      </c>
      <c r="AH916" s="213"/>
      <c r="AI916" s="213"/>
      <c r="AJ916" s="213"/>
      <c r="AK916" s="213"/>
      <c r="AL916" s="213"/>
      <c r="AM916" s="213"/>
      <c r="AN916" s="213"/>
      <c r="AO916" s="213"/>
      <c r="AP916" s="213"/>
      <c r="AQ916" s="213"/>
      <c r="AR916" s="213"/>
      <c r="AS916" s="213"/>
      <c r="AT916" s="213"/>
      <c r="AU916" s="213"/>
      <c r="AV916" s="213"/>
      <c r="AW916" s="213"/>
      <c r="AX916" s="213"/>
      <c r="AY916" s="213"/>
      <c r="AZ916" s="213"/>
      <c r="BA916" s="213"/>
      <c r="BB916" s="213"/>
      <c r="BC916" s="213"/>
      <c r="BD916" s="213"/>
      <c r="BE916" s="213"/>
      <c r="BF916" s="213"/>
      <c r="BG916" s="213"/>
      <c r="BH916" s="213"/>
    </row>
    <row r="917" spans="1:60" outlineLevel="1" x14ac:dyDescent="0.2">
      <c r="A917" s="234">
        <v>128</v>
      </c>
      <c r="B917" s="235" t="s">
        <v>617</v>
      </c>
      <c r="C917" s="254" t="s">
        <v>618</v>
      </c>
      <c r="D917" s="236" t="s">
        <v>164</v>
      </c>
      <c r="E917" s="237">
        <v>84.7</v>
      </c>
      <c r="F917" s="238"/>
      <c r="G917" s="239">
        <f>ROUND(E917*F917,2)</f>
        <v>0</v>
      </c>
      <c r="H917" s="238"/>
      <c r="I917" s="239">
        <f>ROUND(E917*H917,2)</f>
        <v>0</v>
      </c>
      <c r="J917" s="238"/>
      <c r="K917" s="239">
        <f>ROUND(E917*J917,2)</f>
        <v>0</v>
      </c>
      <c r="L917" s="239">
        <v>15</v>
      </c>
      <c r="M917" s="239">
        <f>G917*(1+L917/100)</f>
        <v>0</v>
      </c>
      <c r="N917" s="239">
        <v>5.0000000000000001E-4</v>
      </c>
      <c r="O917" s="239">
        <f>ROUND(E917*N917,2)</f>
        <v>0.04</v>
      </c>
      <c r="P917" s="239">
        <v>0</v>
      </c>
      <c r="Q917" s="239">
        <f>ROUND(E917*P917,2)</f>
        <v>0</v>
      </c>
      <c r="R917" s="239"/>
      <c r="S917" s="239" t="s">
        <v>179</v>
      </c>
      <c r="T917" s="240" t="s">
        <v>306</v>
      </c>
      <c r="U917" s="222">
        <v>9.4E-2</v>
      </c>
      <c r="V917" s="222">
        <f>ROUND(E917*U917,2)</f>
        <v>7.96</v>
      </c>
      <c r="W917" s="222"/>
      <c r="X917" s="222" t="s">
        <v>152</v>
      </c>
      <c r="Y917" s="213"/>
      <c r="Z917" s="213"/>
      <c r="AA917" s="213"/>
      <c r="AB917" s="213"/>
      <c r="AC917" s="213"/>
      <c r="AD917" s="213"/>
      <c r="AE917" s="213"/>
      <c r="AF917" s="213"/>
      <c r="AG917" s="213" t="s">
        <v>153</v>
      </c>
      <c r="AH917" s="213"/>
      <c r="AI917" s="213"/>
      <c r="AJ917" s="213"/>
      <c r="AK917" s="213"/>
      <c r="AL917" s="213"/>
      <c r="AM917" s="213"/>
      <c r="AN917" s="213"/>
      <c r="AO917" s="213"/>
      <c r="AP917" s="213"/>
      <c r="AQ917" s="213"/>
      <c r="AR917" s="213"/>
      <c r="AS917" s="213"/>
      <c r="AT917" s="213"/>
      <c r="AU917" s="213"/>
      <c r="AV917" s="213"/>
      <c r="AW917" s="213"/>
      <c r="AX917" s="213"/>
      <c r="AY917" s="213"/>
      <c r="AZ917" s="213"/>
      <c r="BA917" s="213"/>
      <c r="BB917" s="213"/>
      <c r="BC917" s="213"/>
      <c r="BD917" s="213"/>
      <c r="BE917" s="213"/>
      <c r="BF917" s="213"/>
      <c r="BG917" s="213"/>
      <c r="BH917" s="213"/>
    </row>
    <row r="918" spans="1:60" outlineLevel="1" x14ac:dyDescent="0.2">
      <c r="A918" s="220"/>
      <c r="B918" s="221"/>
      <c r="C918" s="256" t="s">
        <v>554</v>
      </c>
      <c r="D918" s="223"/>
      <c r="E918" s="224"/>
      <c r="F918" s="222"/>
      <c r="G918" s="222"/>
      <c r="H918" s="222"/>
      <c r="I918" s="222"/>
      <c r="J918" s="222"/>
      <c r="K918" s="222"/>
      <c r="L918" s="222"/>
      <c r="M918" s="222"/>
      <c r="N918" s="222"/>
      <c r="O918" s="222"/>
      <c r="P918" s="222"/>
      <c r="Q918" s="222"/>
      <c r="R918" s="222"/>
      <c r="S918" s="222"/>
      <c r="T918" s="222"/>
      <c r="U918" s="222"/>
      <c r="V918" s="222"/>
      <c r="W918" s="222"/>
      <c r="X918" s="222"/>
      <c r="Y918" s="213"/>
      <c r="Z918" s="213"/>
      <c r="AA918" s="213"/>
      <c r="AB918" s="213"/>
      <c r="AC918" s="213"/>
      <c r="AD918" s="213"/>
      <c r="AE918" s="213"/>
      <c r="AF918" s="213"/>
      <c r="AG918" s="213" t="s">
        <v>157</v>
      </c>
      <c r="AH918" s="213">
        <v>0</v>
      </c>
      <c r="AI918" s="213"/>
      <c r="AJ918" s="213"/>
      <c r="AK918" s="213"/>
      <c r="AL918" s="213"/>
      <c r="AM918" s="213"/>
      <c r="AN918" s="213"/>
      <c r="AO918" s="213"/>
      <c r="AP918" s="213"/>
      <c r="AQ918" s="213"/>
      <c r="AR918" s="213"/>
      <c r="AS918" s="213"/>
      <c r="AT918" s="213"/>
      <c r="AU918" s="213"/>
      <c r="AV918" s="213"/>
      <c r="AW918" s="213"/>
      <c r="AX918" s="213"/>
      <c r="AY918" s="213"/>
      <c r="AZ918" s="213"/>
      <c r="BA918" s="213"/>
      <c r="BB918" s="213"/>
      <c r="BC918" s="213"/>
      <c r="BD918" s="213"/>
      <c r="BE918" s="213"/>
      <c r="BF918" s="213"/>
      <c r="BG918" s="213"/>
      <c r="BH918" s="213"/>
    </row>
    <row r="919" spans="1:60" outlineLevel="1" x14ac:dyDescent="0.2">
      <c r="A919" s="220"/>
      <c r="B919" s="221"/>
      <c r="C919" s="256" t="s">
        <v>167</v>
      </c>
      <c r="D919" s="223"/>
      <c r="E919" s="224"/>
      <c r="F919" s="222"/>
      <c r="G919" s="222"/>
      <c r="H919" s="222"/>
      <c r="I919" s="222"/>
      <c r="J919" s="222"/>
      <c r="K919" s="222"/>
      <c r="L919" s="222"/>
      <c r="M919" s="222"/>
      <c r="N919" s="222"/>
      <c r="O919" s="222"/>
      <c r="P919" s="222"/>
      <c r="Q919" s="222"/>
      <c r="R919" s="222"/>
      <c r="S919" s="222"/>
      <c r="T919" s="222"/>
      <c r="U919" s="222"/>
      <c r="V919" s="222"/>
      <c r="W919" s="222"/>
      <c r="X919" s="222"/>
      <c r="Y919" s="213"/>
      <c r="Z919" s="213"/>
      <c r="AA919" s="213"/>
      <c r="AB919" s="213"/>
      <c r="AC919" s="213"/>
      <c r="AD919" s="213"/>
      <c r="AE919" s="213"/>
      <c r="AF919" s="213"/>
      <c r="AG919" s="213" t="s">
        <v>157</v>
      </c>
      <c r="AH919" s="213">
        <v>0</v>
      </c>
      <c r="AI919" s="213"/>
      <c r="AJ919" s="213"/>
      <c r="AK919" s="213"/>
      <c r="AL919" s="213"/>
      <c r="AM919" s="213"/>
      <c r="AN919" s="213"/>
      <c r="AO919" s="213"/>
      <c r="AP919" s="213"/>
      <c r="AQ919" s="213"/>
      <c r="AR919" s="213"/>
      <c r="AS919" s="213"/>
      <c r="AT919" s="213"/>
      <c r="AU919" s="213"/>
      <c r="AV919" s="213"/>
      <c r="AW919" s="213"/>
      <c r="AX919" s="213"/>
      <c r="AY919" s="213"/>
      <c r="AZ919" s="213"/>
      <c r="BA919" s="213"/>
      <c r="BB919" s="213"/>
      <c r="BC919" s="213"/>
      <c r="BD919" s="213"/>
      <c r="BE919" s="213"/>
      <c r="BF919" s="213"/>
      <c r="BG919" s="213"/>
      <c r="BH919" s="213"/>
    </row>
    <row r="920" spans="1:60" outlineLevel="1" x14ac:dyDescent="0.2">
      <c r="A920" s="220"/>
      <c r="B920" s="221"/>
      <c r="C920" s="256" t="s">
        <v>291</v>
      </c>
      <c r="D920" s="223"/>
      <c r="E920" s="224">
        <v>23.1</v>
      </c>
      <c r="F920" s="222"/>
      <c r="G920" s="222"/>
      <c r="H920" s="222"/>
      <c r="I920" s="222"/>
      <c r="J920" s="222"/>
      <c r="K920" s="222"/>
      <c r="L920" s="222"/>
      <c r="M920" s="222"/>
      <c r="N920" s="222"/>
      <c r="O920" s="222"/>
      <c r="P920" s="222"/>
      <c r="Q920" s="222"/>
      <c r="R920" s="222"/>
      <c r="S920" s="222"/>
      <c r="T920" s="222"/>
      <c r="U920" s="222"/>
      <c r="V920" s="222"/>
      <c r="W920" s="222"/>
      <c r="X920" s="222"/>
      <c r="Y920" s="213"/>
      <c r="Z920" s="213"/>
      <c r="AA920" s="213"/>
      <c r="AB920" s="213"/>
      <c r="AC920" s="213"/>
      <c r="AD920" s="213"/>
      <c r="AE920" s="213"/>
      <c r="AF920" s="213"/>
      <c r="AG920" s="213" t="s">
        <v>157</v>
      </c>
      <c r="AH920" s="213">
        <v>0</v>
      </c>
      <c r="AI920" s="213"/>
      <c r="AJ920" s="213"/>
      <c r="AK920" s="213"/>
      <c r="AL920" s="213"/>
      <c r="AM920" s="213"/>
      <c r="AN920" s="213"/>
      <c r="AO920" s="213"/>
      <c r="AP920" s="213"/>
      <c r="AQ920" s="213"/>
      <c r="AR920" s="213"/>
      <c r="AS920" s="213"/>
      <c r="AT920" s="213"/>
      <c r="AU920" s="213"/>
      <c r="AV920" s="213"/>
      <c r="AW920" s="213"/>
      <c r="AX920" s="213"/>
      <c r="AY920" s="213"/>
      <c r="AZ920" s="213"/>
      <c r="BA920" s="213"/>
      <c r="BB920" s="213"/>
      <c r="BC920" s="213"/>
      <c r="BD920" s="213"/>
      <c r="BE920" s="213"/>
      <c r="BF920" s="213"/>
      <c r="BG920" s="213"/>
      <c r="BH920" s="213"/>
    </row>
    <row r="921" spans="1:60" outlineLevel="1" x14ac:dyDescent="0.2">
      <c r="A921" s="220"/>
      <c r="B921" s="221"/>
      <c r="C921" s="256" t="s">
        <v>207</v>
      </c>
      <c r="D921" s="223"/>
      <c r="E921" s="224"/>
      <c r="F921" s="222"/>
      <c r="G921" s="222"/>
      <c r="H921" s="222"/>
      <c r="I921" s="222"/>
      <c r="J921" s="222"/>
      <c r="K921" s="222"/>
      <c r="L921" s="222"/>
      <c r="M921" s="222"/>
      <c r="N921" s="222"/>
      <c r="O921" s="222"/>
      <c r="P921" s="222"/>
      <c r="Q921" s="222"/>
      <c r="R921" s="222"/>
      <c r="S921" s="222"/>
      <c r="T921" s="222"/>
      <c r="U921" s="222"/>
      <c r="V921" s="222"/>
      <c r="W921" s="222"/>
      <c r="X921" s="222"/>
      <c r="Y921" s="213"/>
      <c r="Z921" s="213"/>
      <c r="AA921" s="213"/>
      <c r="AB921" s="213"/>
      <c r="AC921" s="213"/>
      <c r="AD921" s="213"/>
      <c r="AE921" s="213"/>
      <c r="AF921" s="213"/>
      <c r="AG921" s="213" t="s">
        <v>157</v>
      </c>
      <c r="AH921" s="213">
        <v>0</v>
      </c>
      <c r="AI921" s="213"/>
      <c r="AJ921" s="213"/>
      <c r="AK921" s="213"/>
      <c r="AL921" s="213"/>
      <c r="AM921" s="213"/>
      <c r="AN921" s="213"/>
      <c r="AO921" s="213"/>
      <c r="AP921" s="213"/>
      <c r="AQ921" s="213"/>
      <c r="AR921" s="213"/>
      <c r="AS921" s="213"/>
      <c r="AT921" s="213"/>
      <c r="AU921" s="213"/>
      <c r="AV921" s="213"/>
      <c r="AW921" s="213"/>
      <c r="AX921" s="213"/>
      <c r="AY921" s="213"/>
      <c r="AZ921" s="213"/>
      <c r="BA921" s="213"/>
      <c r="BB921" s="213"/>
      <c r="BC921" s="213"/>
      <c r="BD921" s="213"/>
      <c r="BE921" s="213"/>
      <c r="BF921" s="213"/>
      <c r="BG921" s="213"/>
      <c r="BH921" s="213"/>
    </row>
    <row r="922" spans="1:60" outlineLevel="1" x14ac:dyDescent="0.2">
      <c r="A922" s="220"/>
      <c r="B922" s="221"/>
      <c r="C922" s="256" t="s">
        <v>208</v>
      </c>
      <c r="D922" s="223"/>
      <c r="E922" s="224">
        <v>12.2</v>
      </c>
      <c r="F922" s="222"/>
      <c r="G922" s="222"/>
      <c r="H922" s="222"/>
      <c r="I922" s="222"/>
      <c r="J922" s="222"/>
      <c r="K922" s="222"/>
      <c r="L922" s="222"/>
      <c r="M922" s="222"/>
      <c r="N922" s="222"/>
      <c r="O922" s="222"/>
      <c r="P922" s="222"/>
      <c r="Q922" s="222"/>
      <c r="R922" s="222"/>
      <c r="S922" s="222"/>
      <c r="T922" s="222"/>
      <c r="U922" s="222"/>
      <c r="V922" s="222"/>
      <c r="W922" s="222"/>
      <c r="X922" s="222"/>
      <c r="Y922" s="213"/>
      <c r="Z922" s="213"/>
      <c r="AA922" s="213"/>
      <c r="AB922" s="213"/>
      <c r="AC922" s="213"/>
      <c r="AD922" s="213"/>
      <c r="AE922" s="213"/>
      <c r="AF922" s="213"/>
      <c r="AG922" s="213" t="s">
        <v>157</v>
      </c>
      <c r="AH922" s="213">
        <v>0</v>
      </c>
      <c r="AI922" s="213"/>
      <c r="AJ922" s="213"/>
      <c r="AK922" s="213"/>
      <c r="AL922" s="213"/>
      <c r="AM922" s="213"/>
      <c r="AN922" s="213"/>
      <c r="AO922" s="213"/>
      <c r="AP922" s="213"/>
      <c r="AQ922" s="213"/>
      <c r="AR922" s="213"/>
      <c r="AS922" s="213"/>
      <c r="AT922" s="213"/>
      <c r="AU922" s="213"/>
      <c r="AV922" s="213"/>
      <c r="AW922" s="213"/>
      <c r="AX922" s="213"/>
      <c r="AY922" s="213"/>
      <c r="AZ922" s="213"/>
      <c r="BA922" s="213"/>
      <c r="BB922" s="213"/>
      <c r="BC922" s="213"/>
      <c r="BD922" s="213"/>
      <c r="BE922" s="213"/>
      <c r="BF922" s="213"/>
      <c r="BG922" s="213"/>
      <c r="BH922" s="213"/>
    </row>
    <row r="923" spans="1:60" outlineLevel="1" x14ac:dyDescent="0.2">
      <c r="A923" s="220"/>
      <c r="B923" s="221"/>
      <c r="C923" s="256" t="s">
        <v>209</v>
      </c>
      <c r="D923" s="223"/>
      <c r="E923" s="224"/>
      <c r="F923" s="222"/>
      <c r="G923" s="222"/>
      <c r="H923" s="222"/>
      <c r="I923" s="222"/>
      <c r="J923" s="222"/>
      <c r="K923" s="222"/>
      <c r="L923" s="222"/>
      <c r="M923" s="222"/>
      <c r="N923" s="222"/>
      <c r="O923" s="222"/>
      <c r="P923" s="222"/>
      <c r="Q923" s="222"/>
      <c r="R923" s="222"/>
      <c r="S923" s="222"/>
      <c r="T923" s="222"/>
      <c r="U923" s="222"/>
      <c r="V923" s="222"/>
      <c r="W923" s="222"/>
      <c r="X923" s="222"/>
      <c r="Y923" s="213"/>
      <c r="Z923" s="213"/>
      <c r="AA923" s="213"/>
      <c r="AB923" s="213"/>
      <c r="AC923" s="213"/>
      <c r="AD923" s="213"/>
      <c r="AE923" s="213"/>
      <c r="AF923" s="213"/>
      <c r="AG923" s="213" t="s">
        <v>157</v>
      </c>
      <c r="AH923" s="213">
        <v>0</v>
      </c>
      <c r="AI923" s="213"/>
      <c r="AJ923" s="213"/>
      <c r="AK923" s="213"/>
      <c r="AL923" s="213"/>
      <c r="AM923" s="213"/>
      <c r="AN923" s="213"/>
      <c r="AO923" s="213"/>
      <c r="AP923" s="213"/>
      <c r="AQ923" s="213"/>
      <c r="AR923" s="213"/>
      <c r="AS923" s="213"/>
      <c r="AT923" s="213"/>
      <c r="AU923" s="213"/>
      <c r="AV923" s="213"/>
      <c r="AW923" s="213"/>
      <c r="AX923" s="213"/>
      <c r="AY923" s="213"/>
      <c r="AZ923" s="213"/>
      <c r="BA923" s="213"/>
      <c r="BB923" s="213"/>
      <c r="BC923" s="213"/>
      <c r="BD923" s="213"/>
      <c r="BE923" s="213"/>
      <c r="BF923" s="213"/>
      <c r="BG923" s="213"/>
      <c r="BH923" s="213"/>
    </row>
    <row r="924" spans="1:60" outlineLevel="1" x14ac:dyDescent="0.2">
      <c r="A924" s="220"/>
      <c r="B924" s="221"/>
      <c r="C924" s="256" t="s">
        <v>210</v>
      </c>
      <c r="D924" s="223"/>
      <c r="E924" s="224">
        <v>1.8</v>
      </c>
      <c r="F924" s="222"/>
      <c r="G924" s="222"/>
      <c r="H924" s="222"/>
      <c r="I924" s="222"/>
      <c r="J924" s="222"/>
      <c r="K924" s="222"/>
      <c r="L924" s="222"/>
      <c r="M924" s="222"/>
      <c r="N924" s="222"/>
      <c r="O924" s="222"/>
      <c r="P924" s="222"/>
      <c r="Q924" s="222"/>
      <c r="R924" s="222"/>
      <c r="S924" s="222"/>
      <c r="T924" s="222"/>
      <c r="U924" s="222"/>
      <c r="V924" s="222"/>
      <c r="W924" s="222"/>
      <c r="X924" s="222"/>
      <c r="Y924" s="213"/>
      <c r="Z924" s="213"/>
      <c r="AA924" s="213"/>
      <c r="AB924" s="213"/>
      <c r="AC924" s="213"/>
      <c r="AD924" s="213"/>
      <c r="AE924" s="213"/>
      <c r="AF924" s="213"/>
      <c r="AG924" s="213" t="s">
        <v>157</v>
      </c>
      <c r="AH924" s="213">
        <v>0</v>
      </c>
      <c r="AI924" s="213"/>
      <c r="AJ924" s="213"/>
      <c r="AK924" s="213"/>
      <c r="AL924" s="213"/>
      <c r="AM924" s="213"/>
      <c r="AN924" s="213"/>
      <c r="AO924" s="213"/>
      <c r="AP924" s="213"/>
      <c r="AQ924" s="213"/>
      <c r="AR924" s="213"/>
      <c r="AS924" s="213"/>
      <c r="AT924" s="213"/>
      <c r="AU924" s="213"/>
      <c r="AV924" s="213"/>
      <c r="AW924" s="213"/>
      <c r="AX924" s="213"/>
      <c r="AY924" s="213"/>
      <c r="AZ924" s="213"/>
      <c r="BA924" s="213"/>
      <c r="BB924" s="213"/>
      <c r="BC924" s="213"/>
      <c r="BD924" s="213"/>
      <c r="BE924" s="213"/>
      <c r="BF924" s="213"/>
      <c r="BG924" s="213"/>
      <c r="BH924" s="213"/>
    </row>
    <row r="925" spans="1:60" outlineLevel="1" x14ac:dyDescent="0.2">
      <c r="A925" s="220"/>
      <c r="B925" s="221"/>
      <c r="C925" s="256" t="s">
        <v>211</v>
      </c>
      <c r="D925" s="223"/>
      <c r="E925" s="224"/>
      <c r="F925" s="222"/>
      <c r="G925" s="222"/>
      <c r="H925" s="222"/>
      <c r="I925" s="222"/>
      <c r="J925" s="222"/>
      <c r="K925" s="222"/>
      <c r="L925" s="222"/>
      <c r="M925" s="222"/>
      <c r="N925" s="222"/>
      <c r="O925" s="222"/>
      <c r="P925" s="222"/>
      <c r="Q925" s="222"/>
      <c r="R925" s="222"/>
      <c r="S925" s="222"/>
      <c r="T925" s="222"/>
      <c r="U925" s="222"/>
      <c r="V925" s="222"/>
      <c r="W925" s="222"/>
      <c r="X925" s="222"/>
      <c r="Y925" s="213"/>
      <c r="Z925" s="213"/>
      <c r="AA925" s="213"/>
      <c r="AB925" s="213"/>
      <c r="AC925" s="213"/>
      <c r="AD925" s="213"/>
      <c r="AE925" s="213"/>
      <c r="AF925" s="213"/>
      <c r="AG925" s="213" t="s">
        <v>157</v>
      </c>
      <c r="AH925" s="213">
        <v>0</v>
      </c>
      <c r="AI925" s="213"/>
      <c r="AJ925" s="213"/>
      <c r="AK925" s="213"/>
      <c r="AL925" s="213"/>
      <c r="AM925" s="213"/>
      <c r="AN925" s="213"/>
      <c r="AO925" s="213"/>
      <c r="AP925" s="213"/>
      <c r="AQ925" s="213"/>
      <c r="AR925" s="213"/>
      <c r="AS925" s="213"/>
      <c r="AT925" s="213"/>
      <c r="AU925" s="213"/>
      <c r="AV925" s="213"/>
      <c r="AW925" s="213"/>
      <c r="AX925" s="213"/>
      <c r="AY925" s="213"/>
      <c r="AZ925" s="213"/>
      <c r="BA925" s="213"/>
      <c r="BB925" s="213"/>
      <c r="BC925" s="213"/>
      <c r="BD925" s="213"/>
      <c r="BE925" s="213"/>
      <c r="BF925" s="213"/>
      <c r="BG925" s="213"/>
      <c r="BH925" s="213"/>
    </row>
    <row r="926" spans="1:60" outlineLevel="1" x14ac:dyDescent="0.2">
      <c r="A926" s="220"/>
      <c r="B926" s="221"/>
      <c r="C926" s="256" t="s">
        <v>212</v>
      </c>
      <c r="D926" s="223"/>
      <c r="E926" s="224">
        <v>8.1999999999999993</v>
      </c>
      <c r="F926" s="222"/>
      <c r="G926" s="222"/>
      <c r="H926" s="222"/>
      <c r="I926" s="222"/>
      <c r="J926" s="222"/>
      <c r="K926" s="222"/>
      <c r="L926" s="222"/>
      <c r="M926" s="222"/>
      <c r="N926" s="222"/>
      <c r="O926" s="222"/>
      <c r="P926" s="222"/>
      <c r="Q926" s="222"/>
      <c r="R926" s="222"/>
      <c r="S926" s="222"/>
      <c r="T926" s="222"/>
      <c r="U926" s="222"/>
      <c r="V926" s="222"/>
      <c r="W926" s="222"/>
      <c r="X926" s="222"/>
      <c r="Y926" s="213"/>
      <c r="Z926" s="213"/>
      <c r="AA926" s="213"/>
      <c r="AB926" s="213"/>
      <c r="AC926" s="213"/>
      <c r="AD926" s="213"/>
      <c r="AE926" s="213"/>
      <c r="AF926" s="213"/>
      <c r="AG926" s="213" t="s">
        <v>157</v>
      </c>
      <c r="AH926" s="213">
        <v>0</v>
      </c>
      <c r="AI926" s="213"/>
      <c r="AJ926" s="213"/>
      <c r="AK926" s="213"/>
      <c r="AL926" s="213"/>
      <c r="AM926" s="213"/>
      <c r="AN926" s="213"/>
      <c r="AO926" s="213"/>
      <c r="AP926" s="213"/>
      <c r="AQ926" s="213"/>
      <c r="AR926" s="213"/>
      <c r="AS926" s="213"/>
      <c r="AT926" s="213"/>
      <c r="AU926" s="213"/>
      <c r="AV926" s="213"/>
      <c r="AW926" s="213"/>
      <c r="AX926" s="213"/>
      <c r="AY926" s="213"/>
      <c r="AZ926" s="213"/>
      <c r="BA926" s="213"/>
      <c r="BB926" s="213"/>
      <c r="BC926" s="213"/>
      <c r="BD926" s="213"/>
      <c r="BE926" s="213"/>
      <c r="BF926" s="213"/>
      <c r="BG926" s="213"/>
      <c r="BH926" s="213"/>
    </row>
    <row r="927" spans="1:60" outlineLevel="1" x14ac:dyDescent="0.2">
      <c r="A927" s="220"/>
      <c r="B927" s="221"/>
      <c r="C927" s="256" t="s">
        <v>215</v>
      </c>
      <c r="D927" s="223"/>
      <c r="E927" s="224"/>
      <c r="F927" s="222"/>
      <c r="G927" s="222"/>
      <c r="H927" s="222"/>
      <c r="I927" s="222"/>
      <c r="J927" s="222"/>
      <c r="K927" s="222"/>
      <c r="L927" s="222"/>
      <c r="M927" s="222"/>
      <c r="N927" s="222"/>
      <c r="O927" s="222"/>
      <c r="P927" s="222"/>
      <c r="Q927" s="222"/>
      <c r="R927" s="222"/>
      <c r="S927" s="222"/>
      <c r="T927" s="222"/>
      <c r="U927" s="222"/>
      <c r="V927" s="222"/>
      <c r="W927" s="222"/>
      <c r="X927" s="222"/>
      <c r="Y927" s="213"/>
      <c r="Z927" s="213"/>
      <c r="AA927" s="213"/>
      <c r="AB927" s="213"/>
      <c r="AC927" s="213"/>
      <c r="AD927" s="213"/>
      <c r="AE927" s="213"/>
      <c r="AF927" s="213"/>
      <c r="AG927" s="213" t="s">
        <v>157</v>
      </c>
      <c r="AH927" s="213">
        <v>0</v>
      </c>
      <c r="AI927" s="213"/>
      <c r="AJ927" s="213"/>
      <c r="AK927" s="213"/>
      <c r="AL927" s="213"/>
      <c r="AM927" s="213"/>
      <c r="AN927" s="213"/>
      <c r="AO927" s="213"/>
      <c r="AP927" s="213"/>
      <c r="AQ927" s="213"/>
      <c r="AR927" s="213"/>
      <c r="AS927" s="213"/>
      <c r="AT927" s="213"/>
      <c r="AU927" s="213"/>
      <c r="AV927" s="213"/>
      <c r="AW927" s="213"/>
      <c r="AX927" s="213"/>
      <c r="AY927" s="213"/>
      <c r="AZ927" s="213"/>
      <c r="BA927" s="213"/>
      <c r="BB927" s="213"/>
      <c r="BC927" s="213"/>
      <c r="BD927" s="213"/>
      <c r="BE927" s="213"/>
      <c r="BF927" s="213"/>
      <c r="BG927" s="213"/>
      <c r="BH927" s="213"/>
    </row>
    <row r="928" spans="1:60" outlineLevel="1" x14ac:dyDescent="0.2">
      <c r="A928" s="220"/>
      <c r="B928" s="221"/>
      <c r="C928" s="256" t="s">
        <v>216</v>
      </c>
      <c r="D928" s="223"/>
      <c r="E928" s="224">
        <v>20.5</v>
      </c>
      <c r="F928" s="222"/>
      <c r="G928" s="222"/>
      <c r="H928" s="222"/>
      <c r="I928" s="222"/>
      <c r="J928" s="222"/>
      <c r="K928" s="222"/>
      <c r="L928" s="222"/>
      <c r="M928" s="222"/>
      <c r="N928" s="222"/>
      <c r="O928" s="222"/>
      <c r="P928" s="222"/>
      <c r="Q928" s="222"/>
      <c r="R928" s="222"/>
      <c r="S928" s="222"/>
      <c r="T928" s="222"/>
      <c r="U928" s="222"/>
      <c r="V928" s="222"/>
      <c r="W928" s="222"/>
      <c r="X928" s="222"/>
      <c r="Y928" s="213"/>
      <c r="Z928" s="213"/>
      <c r="AA928" s="213"/>
      <c r="AB928" s="213"/>
      <c r="AC928" s="213"/>
      <c r="AD928" s="213"/>
      <c r="AE928" s="213"/>
      <c r="AF928" s="213"/>
      <c r="AG928" s="213" t="s">
        <v>157</v>
      </c>
      <c r="AH928" s="213">
        <v>0</v>
      </c>
      <c r="AI928" s="213"/>
      <c r="AJ928" s="213"/>
      <c r="AK928" s="213"/>
      <c r="AL928" s="213"/>
      <c r="AM928" s="213"/>
      <c r="AN928" s="213"/>
      <c r="AO928" s="213"/>
      <c r="AP928" s="213"/>
      <c r="AQ928" s="213"/>
      <c r="AR928" s="213"/>
      <c r="AS928" s="213"/>
      <c r="AT928" s="213"/>
      <c r="AU928" s="213"/>
      <c r="AV928" s="213"/>
      <c r="AW928" s="213"/>
      <c r="AX928" s="213"/>
      <c r="AY928" s="213"/>
      <c r="AZ928" s="213"/>
      <c r="BA928" s="213"/>
      <c r="BB928" s="213"/>
      <c r="BC928" s="213"/>
      <c r="BD928" s="213"/>
      <c r="BE928" s="213"/>
      <c r="BF928" s="213"/>
      <c r="BG928" s="213"/>
      <c r="BH928" s="213"/>
    </row>
    <row r="929" spans="1:60" outlineLevel="1" x14ac:dyDescent="0.2">
      <c r="A929" s="220"/>
      <c r="B929" s="221"/>
      <c r="C929" s="256" t="s">
        <v>217</v>
      </c>
      <c r="D929" s="223"/>
      <c r="E929" s="224"/>
      <c r="F929" s="222"/>
      <c r="G929" s="222"/>
      <c r="H929" s="222"/>
      <c r="I929" s="222"/>
      <c r="J929" s="222"/>
      <c r="K929" s="222"/>
      <c r="L929" s="222"/>
      <c r="M929" s="222"/>
      <c r="N929" s="222"/>
      <c r="O929" s="222"/>
      <c r="P929" s="222"/>
      <c r="Q929" s="222"/>
      <c r="R929" s="222"/>
      <c r="S929" s="222"/>
      <c r="T929" s="222"/>
      <c r="U929" s="222"/>
      <c r="V929" s="222"/>
      <c r="W929" s="222"/>
      <c r="X929" s="222"/>
      <c r="Y929" s="213"/>
      <c r="Z929" s="213"/>
      <c r="AA929" s="213"/>
      <c r="AB929" s="213"/>
      <c r="AC929" s="213"/>
      <c r="AD929" s="213"/>
      <c r="AE929" s="213"/>
      <c r="AF929" s="213"/>
      <c r="AG929" s="213" t="s">
        <v>157</v>
      </c>
      <c r="AH929" s="213">
        <v>0</v>
      </c>
      <c r="AI929" s="213"/>
      <c r="AJ929" s="213"/>
      <c r="AK929" s="213"/>
      <c r="AL929" s="213"/>
      <c r="AM929" s="213"/>
      <c r="AN929" s="213"/>
      <c r="AO929" s="213"/>
      <c r="AP929" s="213"/>
      <c r="AQ929" s="213"/>
      <c r="AR929" s="213"/>
      <c r="AS929" s="213"/>
      <c r="AT929" s="213"/>
      <c r="AU929" s="213"/>
      <c r="AV929" s="213"/>
      <c r="AW929" s="213"/>
      <c r="AX929" s="213"/>
      <c r="AY929" s="213"/>
      <c r="AZ929" s="213"/>
      <c r="BA929" s="213"/>
      <c r="BB929" s="213"/>
      <c r="BC929" s="213"/>
      <c r="BD929" s="213"/>
      <c r="BE929" s="213"/>
      <c r="BF929" s="213"/>
      <c r="BG929" s="213"/>
      <c r="BH929" s="213"/>
    </row>
    <row r="930" spans="1:60" outlineLevel="1" x14ac:dyDescent="0.2">
      <c r="A930" s="220"/>
      <c r="B930" s="221"/>
      <c r="C930" s="256" t="s">
        <v>218</v>
      </c>
      <c r="D930" s="223"/>
      <c r="E930" s="224">
        <v>18.899999999999999</v>
      </c>
      <c r="F930" s="222"/>
      <c r="G930" s="222"/>
      <c r="H930" s="222"/>
      <c r="I930" s="222"/>
      <c r="J930" s="222"/>
      <c r="K930" s="222"/>
      <c r="L930" s="222"/>
      <c r="M930" s="222"/>
      <c r="N930" s="222"/>
      <c r="O930" s="222"/>
      <c r="P930" s="222"/>
      <c r="Q930" s="222"/>
      <c r="R930" s="222"/>
      <c r="S930" s="222"/>
      <c r="T930" s="222"/>
      <c r="U930" s="222"/>
      <c r="V930" s="222"/>
      <c r="W930" s="222"/>
      <c r="X930" s="222"/>
      <c r="Y930" s="213"/>
      <c r="Z930" s="213"/>
      <c r="AA930" s="213"/>
      <c r="AB930" s="213"/>
      <c r="AC930" s="213"/>
      <c r="AD930" s="213"/>
      <c r="AE930" s="213"/>
      <c r="AF930" s="213"/>
      <c r="AG930" s="213" t="s">
        <v>157</v>
      </c>
      <c r="AH930" s="213">
        <v>0</v>
      </c>
      <c r="AI930" s="213"/>
      <c r="AJ930" s="213"/>
      <c r="AK930" s="213"/>
      <c r="AL930" s="213"/>
      <c r="AM930" s="213"/>
      <c r="AN930" s="213"/>
      <c r="AO930" s="213"/>
      <c r="AP930" s="213"/>
      <c r="AQ930" s="213"/>
      <c r="AR930" s="213"/>
      <c r="AS930" s="213"/>
      <c r="AT930" s="213"/>
      <c r="AU930" s="213"/>
      <c r="AV930" s="213"/>
      <c r="AW930" s="213"/>
      <c r="AX930" s="213"/>
      <c r="AY930" s="213"/>
      <c r="AZ930" s="213"/>
      <c r="BA930" s="213"/>
      <c r="BB930" s="213"/>
      <c r="BC930" s="213"/>
      <c r="BD930" s="213"/>
      <c r="BE930" s="213"/>
      <c r="BF930" s="213"/>
      <c r="BG930" s="213"/>
      <c r="BH930" s="213"/>
    </row>
    <row r="931" spans="1:60" outlineLevel="1" x14ac:dyDescent="0.2">
      <c r="A931" s="234">
        <v>129</v>
      </c>
      <c r="B931" s="235" t="s">
        <v>621</v>
      </c>
      <c r="C931" s="254" t="s">
        <v>622</v>
      </c>
      <c r="D931" s="236" t="s">
        <v>164</v>
      </c>
      <c r="E931" s="237">
        <v>87.241</v>
      </c>
      <c r="F931" s="238"/>
      <c r="G931" s="239">
        <f>ROUND(E931*F931,2)</f>
        <v>0</v>
      </c>
      <c r="H931" s="238"/>
      <c r="I931" s="239">
        <f>ROUND(E931*H931,2)</f>
        <v>0</v>
      </c>
      <c r="J931" s="238"/>
      <c r="K931" s="239">
        <f>ROUND(E931*J931,2)</f>
        <v>0</v>
      </c>
      <c r="L931" s="239">
        <v>15</v>
      </c>
      <c r="M931" s="239">
        <f>G931*(1+L931/100)</f>
        <v>0</v>
      </c>
      <c r="N931" s="239">
        <v>1.0000000000000001E-5</v>
      </c>
      <c r="O931" s="239">
        <f>ROUND(E931*N931,2)</f>
        <v>0</v>
      </c>
      <c r="P931" s="239">
        <v>0</v>
      </c>
      <c r="Q931" s="239">
        <f>ROUND(E931*P931,2)</f>
        <v>0</v>
      </c>
      <c r="R931" s="239"/>
      <c r="S931" s="239" t="s">
        <v>179</v>
      </c>
      <c r="T931" s="240" t="s">
        <v>180</v>
      </c>
      <c r="U931" s="222">
        <v>0.06</v>
      </c>
      <c r="V931" s="222">
        <f>ROUND(E931*U931,2)</f>
        <v>5.23</v>
      </c>
      <c r="W931" s="222"/>
      <c r="X931" s="222" t="s">
        <v>152</v>
      </c>
      <c r="Y931" s="213"/>
      <c r="Z931" s="213"/>
      <c r="AA931" s="213"/>
      <c r="AB931" s="213"/>
      <c r="AC931" s="213"/>
      <c r="AD931" s="213"/>
      <c r="AE931" s="213"/>
      <c r="AF931" s="213"/>
      <c r="AG931" s="213" t="s">
        <v>153</v>
      </c>
      <c r="AH931" s="213"/>
      <c r="AI931" s="213"/>
      <c r="AJ931" s="213"/>
      <c r="AK931" s="213"/>
      <c r="AL931" s="213"/>
      <c r="AM931" s="213"/>
      <c r="AN931" s="213"/>
      <c r="AO931" s="213"/>
      <c r="AP931" s="213"/>
      <c r="AQ931" s="213"/>
      <c r="AR931" s="213"/>
      <c r="AS931" s="213"/>
      <c r="AT931" s="213"/>
      <c r="AU931" s="213"/>
      <c r="AV931" s="213"/>
      <c r="AW931" s="213"/>
      <c r="AX931" s="213"/>
      <c r="AY931" s="213"/>
      <c r="AZ931" s="213"/>
      <c r="BA931" s="213"/>
      <c r="BB931" s="213"/>
      <c r="BC931" s="213"/>
      <c r="BD931" s="213"/>
      <c r="BE931" s="213"/>
      <c r="BF931" s="213"/>
      <c r="BG931" s="213"/>
      <c r="BH931" s="213"/>
    </row>
    <row r="932" spans="1:60" outlineLevel="1" x14ac:dyDescent="0.2">
      <c r="A932" s="220"/>
      <c r="B932" s="221"/>
      <c r="C932" s="256" t="s">
        <v>554</v>
      </c>
      <c r="D932" s="223"/>
      <c r="E932" s="224"/>
      <c r="F932" s="222"/>
      <c r="G932" s="222"/>
      <c r="H932" s="222"/>
      <c r="I932" s="222"/>
      <c r="J932" s="222"/>
      <c r="K932" s="222"/>
      <c r="L932" s="222"/>
      <c r="M932" s="222"/>
      <c r="N932" s="222"/>
      <c r="O932" s="222"/>
      <c r="P932" s="222"/>
      <c r="Q932" s="222"/>
      <c r="R932" s="222"/>
      <c r="S932" s="222"/>
      <c r="T932" s="222"/>
      <c r="U932" s="222"/>
      <c r="V932" s="222"/>
      <c r="W932" s="222"/>
      <c r="X932" s="222"/>
      <c r="Y932" s="213"/>
      <c r="Z932" s="213"/>
      <c r="AA932" s="213"/>
      <c r="AB932" s="213"/>
      <c r="AC932" s="213"/>
      <c r="AD932" s="213"/>
      <c r="AE932" s="213"/>
      <c r="AF932" s="213"/>
      <c r="AG932" s="213" t="s">
        <v>157</v>
      </c>
      <c r="AH932" s="213">
        <v>0</v>
      </c>
      <c r="AI932" s="213"/>
      <c r="AJ932" s="213"/>
      <c r="AK932" s="213"/>
      <c r="AL932" s="213"/>
      <c r="AM932" s="213"/>
      <c r="AN932" s="213"/>
      <c r="AO932" s="213"/>
      <c r="AP932" s="213"/>
      <c r="AQ932" s="213"/>
      <c r="AR932" s="213"/>
      <c r="AS932" s="213"/>
      <c r="AT932" s="213"/>
      <c r="AU932" s="213"/>
      <c r="AV932" s="213"/>
      <c r="AW932" s="213"/>
      <c r="AX932" s="213"/>
      <c r="AY932" s="213"/>
      <c r="AZ932" s="213"/>
      <c r="BA932" s="213"/>
      <c r="BB932" s="213"/>
      <c r="BC932" s="213"/>
      <c r="BD932" s="213"/>
      <c r="BE932" s="213"/>
      <c r="BF932" s="213"/>
      <c r="BG932" s="213"/>
      <c r="BH932" s="213"/>
    </row>
    <row r="933" spans="1:60" outlineLevel="1" x14ac:dyDescent="0.2">
      <c r="A933" s="220"/>
      <c r="B933" s="221"/>
      <c r="C933" s="256" t="s">
        <v>167</v>
      </c>
      <c r="D933" s="223"/>
      <c r="E933" s="224"/>
      <c r="F933" s="222"/>
      <c r="G933" s="222"/>
      <c r="H933" s="222"/>
      <c r="I933" s="222"/>
      <c r="J933" s="222"/>
      <c r="K933" s="222"/>
      <c r="L933" s="222"/>
      <c r="M933" s="222"/>
      <c r="N933" s="222"/>
      <c r="O933" s="222"/>
      <c r="P933" s="222"/>
      <c r="Q933" s="222"/>
      <c r="R933" s="222"/>
      <c r="S933" s="222"/>
      <c r="T933" s="222"/>
      <c r="U933" s="222"/>
      <c r="V933" s="222"/>
      <c r="W933" s="222"/>
      <c r="X933" s="222"/>
      <c r="Y933" s="213"/>
      <c r="Z933" s="213"/>
      <c r="AA933" s="213"/>
      <c r="AB933" s="213"/>
      <c r="AC933" s="213"/>
      <c r="AD933" s="213"/>
      <c r="AE933" s="213"/>
      <c r="AF933" s="213"/>
      <c r="AG933" s="213" t="s">
        <v>157</v>
      </c>
      <c r="AH933" s="213">
        <v>0</v>
      </c>
      <c r="AI933" s="213"/>
      <c r="AJ933" s="213"/>
      <c r="AK933" s="213"/>
      <c r="AL933" s="213"/>
      <c r="AM933" s="213"/>
      <c r="AN933" s="213"/>
      <c r="AO933" s="213"/>
      <c r="AP933" s="213"/>
      <c r="AQ933" s="213"/>
      <c r="AR933" s="213"/>
      <c r="AS933" s="213"/>
      <c r="AT933" s="213"/>
      <c r="AU933" s="213"/>
      <c r="AV933" s="213"/>
      <c r="AW933" s="213"/>
      <c r="AX933" s="213"/>
      <c r="AY933" s="213"/>
      <c r="AZ933" s="213"/>
      <c r="BA933" s="213"/>
      <c r="BB933" s="213"/>
      <c r="BC933" s="213"/>
      <c r="BD933" s="213"/>
      <c r="BE933" s="213"/>
      <c r="BF933" s="213"/>
      <c r="BG933" s="213"/>
      <c r="BH933" s="213"/>
    </row>
    <row r="934" spans="1:60" outlineLevel="1" x14ac:dyDescent="0.2">
      <c r="A934" s="220"/>
      <c r="B934" s="221"/>
      <c r="C934" s="256" t="s">
        <v>291</v>
      </c>
      <c r="D934" s="223"/>
      <c r="E934" s="224">
        <v>23.1</v>
      </c>
      <c r="F934" s="222"/>
      <c r="G934" s="222"/>
      <c r="H934" s="222"/>
      <c r="I934" s="222"/>
      <c r="J934" s="222"/>
      <c r="K934" s="222"/>
      <c r="L934" s="222"/>
      <c r="M934" s="222"/>
      <c r="N934" s="222"/>
      <c r="O934" s="222"/>
      <c r="P934" s="222"/>
      <c r="Q934" s="222"/>
      <c r="R934" s="222"/>
      <c r="S934" s="222"/>
      <c r="T934" s="222"/>
      <c r="U934" s="222"/>
      <c r="V934" s="222"/>
      <c r="W934" s="222"/>
      <c r="X934" s="222"/>
      <c r="Y934" s="213"/>
      <c r="Z934" s="213"/>
      <c r="AA934" s="213"/>
      <c r="AB934" s="213"/>
      <c r="AC934" s="213"/>
      <c r="AD934" s="213"/>
      <c r="AE934" s="213"/>
      <c r="AF934" s="213"/>
      <c r="AG934" s="213" t="s">
        <v>157</v>
      </c>
      <c r="AH934" s="213">
        <v>0</v>
      </c>
      <c r="AI934" s="213"/>
      <c r="AJ934" s="213"/>
      <c r="AK934" s="213"/>
      <c r="AL934" s="213"/>
      <c r="AM934" s="213"/>
      <c r="AN934" s="213"/>
      <c r="AO934" s="213"/>
      <c r="AP934" s="213"/>
      <c r="AQ934" s="213"/>
      <c r="AR934" s="213"/>
      <c r="AS934" s="213"/>
      <c r="AT934" s="213"/>
      <c r="AU934" s="213"/>
      <c r="AV934" s="213"/>
      <c r="AW934" s="213"/>
      <c r="AX934" s="213"/>
      <c r="AY934" s="213"/>
      <c r="AZ934" s="213"/>
      <c r="BA934" s="213"/>
      <c r="BB934" s="213"/>
      <c r="BC934" s="213"/>
      <c r="BD934" s="213"/>
      <c r="BE934" s="213"/>
      <c r="BF934" s="213"/>
      <c r="BG934" s="213"/>
      <c r="BH934" s="213"/>
    </row>
    <row r="935" spans="1:60" outlineLevel="1" x14ac:dyDescent="0.2">
      <c r="A935" s="220"/>
      <c r="B935" s="221"/>
      <c r="C935" s="256" t="s">
        <v>207</v>
      </c>
      <c r="D935" s="223"/>
      <c r="E935" s="224"/>
      <c r="F935" s="222"/>
      <c r="G935" s="222"/>
      <c r="H935" s="222"/>
      <c r="I935" s="222"/>
      <c r="J935" s="222"/>
      <c r="K935" s="222"/>
      <c r="L935" s="222"/>
      <c r="M935" s="222"/>
      <c r="N935" s="222"/>
      <c r="O935" s="222"/>
      <c r="P935" s="222"/>
      <c r="Q935" s="222"/>
      <c r="R935" s="222"/>
      <c r="S935" s="222"/>
      <c r="T935" s="222"/>
      <c r="U935" s="222"/>
      <c r="V935" s="222"/>
      <c r="W935" s="222"/>
      <c r="X935" s="222"/>
      <c r="Y935" s="213"/>
      <c r="Z935" s="213"/>
      <c r="AA935" s="213"/>
      <c r="AB935" s="213"/>
      <c r="AC935" s="213"/>
      <c r="AD935" s="213"/>
      <c r="AE935" s="213"/>
      <c r="AF935" s="213"/>
      <c r="AG935" s="213" t="s">
        <v>157</v>
      </c>
      <c r="AH935" s="213">
        <v>0</v>
      </c>
      <c r="AI935" s="213"/>
      <c r="AJ935" s="213"/>
      <c r="AK935" s="213"/>
      <c r="AL935" s="213"/>
      <c r="AM935" s="213"/>
      <c r="AN935" s="213"/>
      <c r="AO935" s="213"/>
      <c r="AP935" s="213"/>
      <c r="AQ935" s="213"/>
      <c r="AR935" s="213"/>
      <c r="AS935" s="213"/>
      <c r="AT935" s="213"/>
      <c r="AU935" s="213"/>
      <c r="AV935" s="213"/>
      <c r="AW935" s="213"/>
      <c r="AX935" s="213"/>
      <c r="AY935" s="213"/>
      <c r="AZ935" s="213"/>
      <c r="BA935" s="213"/>
      <c r="BB935" s="213"/>
      <c r="BC935" s="213"/>
      <c r="BD935" s="213"/>
      <c r="BE935" s="213"/>
      <c r="BF935" s="213"/>
      <c r="BG935" s="213"/>
      <c r="BH935" s="213"/>
    </row>
    <row r="936" spans="1:60" outlineLevel="1" x14ac:dyDescent="0.2">
      <c r="A936" s="220"/>
      <c r="B936" s="221"/>
      <c r="C936" s="256" t="s">
        <v>208</v>
      </c>
      <c r="D936" s="223"/>
      <c r="E936" s="224">
        <v>12.2</v>
      </c>
      <c r="F936" s="222"/>
      <c r="G936" s="222"/>
      <c r="H936" s="222"/>
      <c r="I936" s="222"/>
      <c r="J936" s="222"/>
      <c r="K936" s="222"/>
      <c r="L936" s="222"/>
      <c r="M936" s="222"/>
      <c r="N936" s="222"/>
      <c r="O936" s="222"/>
      <c r="P936" s="222"/>
      <c r="Q936" s="222"/>
      <c r="R936" s="222"/>
      <c r="S936" s="222"/>
      <c r="T936" s="222"/>
      <c r="U936" s="222"/>
      <c r="V936" s="222"/>
      <c r="W936" s="222"/>
      <c r="X936" s="222"/>
      <c r="Y936" s="213"/>
      <c r="Z936" s="213"/>
      <c r="AA936" s="213"/>
      <c r="AB936" s="213"/>
      <c r="AC936" s="213"/>
      <c r="AD936" s="213"/>
      <c r="AE936" s="213"/>
      <c r="AF936" s="213"/>
      <c r="AG936" s="213" t="s">
        <v>157</v>
      </c>
      <c r="AH936" s="213">
        <v>0</v>
      </c>
      <c r="AI936" s="213"/>
      <c r="AJ936" s="213"/>
      <c r="AK936" s="213"/>
      <c r="AL936" s="213"/>
      <c r="AM936" s="213"/>
      <c r="AN936" s="213"/>
      <c r="AO936" s="213"/>
      <c r="AP936" s="213"/>
      <c r="AQ936" s="213"/>
      <c r="AR936" s="213"/>
      <c r="AS936" s="213"/>
      <c r="AT936" s="213"/>
      <c r="AU936" s="213"/>
      <c r="AV936" s="213"/>
      <c r="AW936" s="213"/>
      <c r="AX936" s="213"/>
      <c r="AY936" s="213"/>
      <c r="AZ936" s="213"/>
      <c r="BA936" s="213"/>
      <c r="BB936" s="213"/>
      <c r="BC936" s="213"/>
      <c r="BD936" s="213"/>
      <c r="BE936" s="213"/>
      <c r="BF936" s="213"/>
      <c r="BG936" s="213"/>
      <c r="BH936" s="213"/>
    </row>
    <row r="937" spans="1:60" outlineLevel="1" x14ac:dyDescent="0.2">
      <c r="A937" s="220"/>
      <c r="B937" s="221"/>
      <c r="C937" s="256" t="s">
        <v>209</v>
      </c>
      <c r="D937" s="223"/>
      <c r="E937" s="224"/>
      <c r="F937" s="222"/>
      <c r="G937" s="222"/>
      <c r="H937" s="222"/>
      <c r="I937" s="222"/>
      <c r="J937" s="222"/>
      <c r="K937" s="222"/>
      <c r="L937" s="222"/>
      <c r="M937" s="222"/>
      <c r="N937" s="222"/>
      <c r="O937" s="222"/>
      <c r="P937" s="222"/>
      <c r="Q937" s="222"/>
      <c r="R937" s="222"/>
      <c r="S937" s="222"/>
      <c r="T937" s="222"/>
      <c r="U937" s="222"/>
      <c r="V937" s="222"/>
      <c r="W937" s="222"/>
      <c r="X937" s="222"/>
      <c r="Y937" s="213"/>
      <c r="Z937" s="213"/>
      <c r="AA937" s="213"/>
      <c r="AB937" s="213"/>
      <c r="AC937" s="213"/>
      <c r="AD937" s="213"/>
      <c r="AE937" s="213"/>
      <c r="AF937" s="213"/>
      <c r="AG937" s="213" t="s">
        <v>157</v>
      </c>
      <c r="AH937" s="213">
        <v>0</v>
      </c>
      <c r="AI937" s="213"/>
      <c r="AJ937" s="213"/>
      <c r="AK937" s="213"/>
      <c r="AL937" s="213"/>
      <c r="AM937" s="213"/>
      <c r="AN937" s="213"/>
      <c r="AO937" s="213"/>
      <c r="AP937" s="213"/>
      <c r="AQ937" s="213"/>
      <c r="AR937" s="213"/>
      <c r="AS937" s="213"/>
      <c r="AT937" s="213"/>
      <c r="AU937" s="213"/>
      <c r="AV937" s="213"/>
      <c r="AW937" s="213"/>
      <c r="AX937" s="213"/>
      <c r="AY937" s="213"/>
      <c r="AZ937" s="213"/>
      <c r="BA937" s="213"/>
      <c r="BB937" s="213"/>
      <c r="BC937" s="213"/>
      <c r="BD937" s="213"/>
      <c r="BE937" s="213"/>
      <c r="BF937" s="213"/>
      <c r="BG937" s="213"/>
      <c r="BH937" s="213"/>
    </row>
    <row r="938" spans="1:60" outlineLevel="1" x14ac:dyDescent="0.2">
      <c r="A938" s="220"/>
      <c r="B938" s="221"/>
      <c r="C938" s="256" t="s">
        <v>210</v>
      </c>
      <c r="D938" s="223"/>
      <c r="E938" s="224">
        <v>1.8</v>
      </c>
      <c r="F938" s="222"/>
      <c r="G938" s="222"/>
      <c r="H938" s="222"/>
      <c r="I938" s="222"/>
      <c r="J938" s="222"/>
      <c r="K938" s="222"/>
      <c r="L938" s="222"/>
      <c r="M938" s="222"/>
      <c r="N938" s="222"/>
      <c r="O938" s="222"/>
      <c r="P938" s="222"/>
      <c r="Q938" s="222"/>
      <c r="R938" s="222"/>
      <c r="S938" s="222"/>
      <c r="T938" s="222"/>
      <c r="U938" s="222"/>
      <c r="V938" s="222"/>
      <c r="W938" s="222"/>
      <c r="X938" s="222"/>
      <c r="Y938" s="213"/>
      <c r="Z938" s="213"/>
      <c r="AA938" s="213"/>
      <c r="AB938" s="213"/>
      <c r="AC938" s="213"/>
      <c r="AD938" s="213"/>
      <c r="AE938" s="213"/>
      <c r="AF938" s="213"/>
      <c r="AG938" s="213" t="s">
        <v>157</v>
      </c>
      <c r="AH938" s="213">
        <v>0</v>
      </c>
      <c r="AI938" s="213"/>
      <c r="AJ938" s="213"/>
      <c r="AK938" s="213"/>
      <c r="AL938" s="213"/>
      <c r="AM938" s="213"/>
      <c r="AN938" s="213"/>
      <c r="AO938" s="213"/>
      <c r="AP938" s="213"/>
      <c r="AQ938" s="213"/>
      <c r="AR938" s="213"/>
      <c r="AS938" s="213"/>
      <c r="AT938" s="213"/>
      <c r="AU938" s="213"/>
      <c r="AV938" s="213"/>
      <c r="AW938" s="213"/>
      <c r="AX938" s="213"/>
      <c r="AY938" s="213"/>
      <c r="AZ938" s="213"/>
      <c r="BA938" s="213"/>
      <c r="BB938" s="213"/>
      <c r="BC938" s="213"/>
      <c r="BD938" s="213"/>
      <c r="BE938" s="213"/>
      <c r="BF938" s="213"/>
      <c r="BG938" s="213"/>
      <c r="BH938" s="213"/>
    </row>
    <row r="939" spans="1:60" outlineLevel="1" x14ac:dyDescent="0.2">
      <c r="A939" s="220"/>
      <c r="B939" s="221"/>
      <c r="C939" s="256" t="s">
        <v>211</v>
      </c>
      <c r="D939" s="223"/>
      <c r="E939" s="224"/>
      <c r="F939" s="222"/>
      <c r="G939" s="222"/>
      <c r="H939" s="222"/>
      <c r="I939" s="222"/>
      <c r="J939" s="222"/>
      <c r="K939" s="222"/>
      <c r="L939" s="222"/>
      <c r="M939" s="222"/>
      <c r="N939" s="222"/>
      <c r="O939" s="222"/>
      <c r="P939" s="222"/>
      <c r="Q939" s="222"/>
      <c r="R939" s="222"/>
      <c r="S939" s="222"/>
      <c r="T939" s="222"/>
      <c r="U939" s="222"/>
      <c r="V939" s="222"/>
      <c r="W939" s="222"/>
      <c r="X939" s="222"/>
      <c r="Y939" s="213"/>
      <c r="Z939" s="213"/>
      <c r="AA939" s="213"/>
      <c r="AB939" s="213"/>
      <c r="AC939" s="213"/>
      <c r="AD939" s="213"/>
      <c r="AE939" s="213"/>
      <c r="AF939" s="213"/>
      <c r="AG939" s="213" t="s">
        <v>157</v>
      </c>
      <c r="AH939" s="213">
        <v>0</v>
      </c>
      <c r="AI939" s="213"/>
      <c r="AJ939" s="213"/>
      <c r="AK939" s="213"/>
      <c r="AL939" s="213"/>
      <c r="AM939" s="213"/>
      <c r="AN939" s="213"/>
      <c r="AO939" s="213"/>
      <c r="AP939" s="213"/>
      <c r="AQ939" s="213"/>
      <c r="AR939" s="213"/>
      <c r="AS939" s="213"/>
      <c r="AT939" s="213"/>
      <c r="AU939" s="213"/>
      <c r="AV939" s="213"/>
      <c r="AW939" s="213"/>
      <c r="AX939" s="213"/>
      <c r="AY939" s="213"/>
      <c r="AZ939" s="213"/>
      <c r="BA939" s="213"/>
      <c r="BB939" s="213"/>
      <c r="BC939" s="213"/>
      <c r="BD939" s="213"/>
      <c r="BE939" s="213"/>
      <c r="BF939" s="213"/>
      <c r="BG939" s="213"/>
      <c r="BH939" s="213"/>
    </row>
    <row r="940" spans="1:60" outlineLevel="1" x14ac:dyDescent="0.2">
      <c r="A940" s="220"/>
      <c r="B940" s="221"/>
      <c r="C940" s="256" t="s">
        <v>212</v>
      </c>
      <c r="D940" s="223"/>
      <c r="E940" s="224">
        <v>8.1999999999999993</v>
      </c>
      <c r="F940" s="222"/>
      <c r="G940" s="222"/>
      <c r="H940" s="222"/>
      <c r="I940" s="222"/>
      <c r="J940" s="222"/>
      <c r="K940" s="222"/>
      <c r="L940" s="222"/>
      <c r="M940" s="222"/>
      <c r="N940" s="222"/>
      <c r="O940" s="222"/>
      <c r="P940" s="222"/>
      <c r="Q940" s="222"/>
      <c r="R940" s="222"/>
      <c r="S940" s="222"/>
      <c r="T940" s="222"/>
      <c r="U940" s="222"/>
      <c r="V940" s="222"/>
      <c r="W940" s="222"/>
      <c r="X940" s="222"/>
      <c r="Y940" s="213"/>
      <c r="Z940" s="213"/>
      <c r="AA940" s="213"/>
      <c r="AB940" s="213"/>
      <c r="AC940" s="213"/>
      <c r="AD940" s="213"/>
      <c r="AE940" s="213"/>
      <c r="AF940" s="213"/>
      <c r="AG940" s="213" t="s">
        <v>157</v>
      </c>
      <c r="AH940" s="213">
        <v>0</v>
      </c>
      <c r="AI940" s="213"/>
      <c r="AJ940" s="213"/>
      <c r="AK940" s="213"/>
      <c r="AL940" s="213"/>
      <c r="AM940" s="213"/>
      <c r="AN940" s="213"/>
      <c r="AO940" s="213"/>
      <c r="AP940" s="213"/>
      <c r="AQ940" s="213"/>
      <c r="AR940" s="213"/>
      <c r="AS940" s="213"/>
      <c r="AT940" s="213"/>
      <c r="AU940" s="213"/>
      <c r="AV940" s="213"/>
      <c r="AW940" s="213"/>
      <c r="AX940" s="213"/>
      <c r="AY940" s="213"/>
      <c r="AZ940" s="213"/>
      <c r="BA940" s="213"/>
      <c r="BB940" s="213"/>
      <c r="BC940" s="213"/>
      <c r="BD940" s="213"/>
      <c r="BE940" s="213"/>
      <c r="BF940" s="213"/>
      <c r="BG940" s="213"/>
      <c r="BH940" s="213"/>
    </row>
    <row r="941" spans="1:60" outlineLevel="1" x14ac:dyDescent="0.2">
      <c r="A941" s="220"/>
      <c r="B941" s="221"/>
      <c r="C941" s="256" t="s">
        <v>215</v>
      </c>
      <c r="D941" s="223"/>
      <c r="E941" s="224"/>
      <c r="F941" s="222"/>
      <c r="G941" s="222"/>
      <c r="H941" s="222"/>
      <c r="I941" s="222"/>
      <c r="J941" s="222"/>
      <c r="K941" s="222"/>
      <c r="L941" s="222"/>
      <c r="M941" s="222"/>
      <c r="N941" s="222"/>
      <c r="O941" s="222"/>
      <c r="P941" s="222"/>
      <c r="Q941" s="222"/>
      <c r="R941" s="222"/>
      <c r="S941" s="222"/>
      <c r="T941" s="222"/>
      <c r="U941" s="222"/>
      <c r="V941" s="222"/>
      <c r="W941" s="222"/>
      <c r="X941" s="222"/>
      <c r="Y941" s="213"/>
      <c r="Z941" s="213"/>
      <c r="AA941" s="213"/>
      <c r="AB941" s="213"/>
      <c r="AC941" s="213"/>
      <c r="AD941" s="213"/>
      <c r="AE941" s="213"/>
      <c r="AF941" s="213"/>
      <c r="AG941" s="213" t="s">
        <v>157</v>
      </c>
      <c r="AH941" s="213">
        <v>0</v>
      </c>
      <c r="AI941" s="213"/>
      <c r="AJ941" s="213"/>
      <c r="AK941" s="213"/>
      <c r="AL941" s="213"/>
      <c r="AM941" s="213"/>
      <c r="AN941" s="213"/>
      <c r="AO941" s="213"/>
      <c r="AP941" s="213"/>
      <c r="AQ941" s="213"/>
      <c r="AR941" s="213"/>
      <c r="AS941" s="213"/>
      <c r="AT941" s="213"/>
      <c r="AU941" s="213"/>
      <c r="AV941" s="213"/>
      <c r="AW941" s="213"/>
      <c r="AX941" s="213"/>
      <c r="AY941" s="213"/>
      <c r="AZ941" s="213"/>
      <c r="BA941" s="213"/>
      <c r="BB941" s="213"/>
      <c r="BC941" s="213"/>
      <c r="BD941" s="213"/>
      <c r="BE941" s="213"/>
      <c r="BF941" s="213"/>
      <c r="BG941" s="213"/>
      <c r="BH941" s="213"/>
    </row>
    <row r="942" spans="1:60" outlineLevel="1" x14ac:dyDescent="0.2">
      <c r="A942" s="220"/>
      <c r="B942" s="221"/>
      <c r="C942" s="256" t="s">
        <v>216</v>
      </c>
      <c r="D942" s="223"/>
      <c r="E942" s="224">
        <v>20.5</v>
      </c>
      <c r="F942" s="222"/>
      <c r="G942" s="222"/>
      <c r="H942" s="222"/>
      <c r="I942" s="222"/>
      <c r="J942" s="222"/>
      <c r="K942" s="222"/>
      <c r="L942" s="222"/>
      <c r="M942" s="222"/>
      <c r="N942" s="222"/>
      <c r="O942" s="222"/>
      <c r="P942" s="222"/>
      <c r="Q942" s="222"/>
      <c r="R942" s="222"/>
      <c r="S942" s="222"/>
      <c r="T942" s="222"/>
      <c r="U942" s="222"/>
      <c r="V942" s="222"/>
      <c r="W942" s="222"/>
      <c r="X942" s="222"/>
      <c r="Y942" s="213"/>
      <c r="Z942" s="213"/>
      <c r="AA942" s="213"/>
      <c r="AB942" s="213"/>
      <c r="AC942" s="213"/>
      <c r="AD942" s="213"/>
      <c r="AE942" s="213"/>
      <c r="AF942" s="213"/>
      <c r="AG942" s="213" t="s">
        <v>157</v>
      </c>
      <c r="AH942" s="213">
        <v>0</v>
      </c>
      <c r="AI942" s="213"/>
      <c r="AJ942" s="213"/>
      <c r="AK942" s="213"/>
      <c r="AL942" s="213"/>
      <c r="AM942" s="213"/>
      <c r="AN942" s="213"/>
      <c r="AO942" s="213"/>
      <c r="AP942" s="213"/>
      <c r="AQ942" s="213"/>
      <c r="AR942" s="213"/>
      <c r="AS942" s="213"/>
      <c r="AT942" s="213"/>
      <c r="AU942" s="213"/>
      <c r="AV942" s="213"/>
      <c r="AW942" s="213"/>
      <c r="AX942" s="213"/>
      <c r="AY942" s="213"/>
      <c r="AZ942" s="213"/>
      <c r="BA942" s="213"/>
      <c r="BB942" s="213"/>
      <c r="BC942" s="213"/>
      <c r="BD942" s="213"/>
      <c r="BE942" s="213"/>
      <c r="BF942" s="213"/>
      <c r="BG942" s="213"/>
      <c r="BH942" s="213"/>
    </row>
    <row r="943" spans="1:60" outlineLevel="1" x14ac:dyDescent="0.2">
      <c r="A943" s="220"/>
      <c r="B943" s="221"/>
      <c r="C943" s="256" t="s">
        <v>217</v>
      </c>
      <c r="D943" s="223"/>
      <c r="E943" s="224"/>
      <c r="F943" s="222"/>
      <c r="G943" s="222"/>
      <c r="H943" s="222"/>
      <c r="I943" s="222"/>
      <c r="J943" s="222"/>
      <c r="K943" s="222"/>
      <c r="L943" s="222"/>
      <c r="M943" s="222"/>
      <c r="N943" s="222"/>
      <c r="O943" s="222"/>
      <c r="P943" s="222"/>
      <c r="Q943" s="222"/>
      <c r="R943" s="222"/>
      <c r="S943" s="222"/>
      <c r="T943" s="222"/>
      <c r="U943" s="222"/>
      <c r="V943" s="222"/>
      <c r="W943" s="222"/>
      <c r="X943" s="222"/>
      <c r="Y943" s="213"/>
      <c r="Z943" s="213"/>
      <c r="AA943" s="213"/>
      <c r="AB943" s="213"/>
      <c r="AC943" s="213"/>
      <c r="AD943" s="213"/>
      <c r="AE943" s="213"/>
      <c r="AF943" s="213"/>
      <c r="AG943" s="213" t="s">
        <v>157</v>
      </c>
      <c r="AH943" s="213">
        <v>0</v>
      </c>
      <c r="AI943" s="213"/>
      <c r="AJ943" s="213"/>
      <c r="AK943" s="213"/>
      <c r="AL943" s="213"/>
      <c r="AM943" s="213"/>
      <c r="AN943" s="213"/>
      <c r="AO943" s="213"/>
      <c r="AP943" s="213"/>
      <c r="AQ943" s="213"/>
      <c r="AR943" s="213"/>
      <c r="AS943" s="213"/>
      <c r="AT943" s="213"/>
      <c r="AU943" s="213"/>
      <c r="AV943" s="213"/>
      <c r="AW943" s="213"/>
      <c r="AX943" s="213"/>
      <c r="AY943" s="213"/>
      <c r="AZ943" s="213"/>
      <c r="BA943" s="213"/>
      <c r="BB943" s="213"/>
      <c r="BC943" s="213"/>
      <c r="BD943" s="213"/>
      <c r="BE943" s="213"/>
      <c r="BF943" s="213"/>
      <c r="BG943" s="213"/>
      <c r="BH943" s="213"/>
    </row>
    <row r="944" spans="1:60" outlineLevel="1" x14ac:dyDescent="0.2">
      <c r="A944" s="220"/>
      <c r="B944" s="221"/>
      <c r="C944" s="256" t="s">
        <v>218</v>
      </c>
      <c r="D944" s="223"/>
      <c r="E944" s="224">
        <v>18.899999999999999</v>
      </c>
      <c r="F944" s="222"/>
      <c r="G944" s="222"/>
      <c r="H944" s="222"/>
      <c r="I944" s="222"/>
      <c r="J944" s="222"/>
      <c r="K944" s="222"/>
      <c r="L944" s="222"/>
      <c r="M944" s="222"/>
      <c r="N944" s="222"/>
      <c r="O944" s="222"/>
      <c r="P944" s="222"/>
      <c r="Q944" s="222"/>
      <c r="R944" s="222"/>
      <c r="S944" s="222"/>
      <c r="T944" s="222"/>
      <c r="U944" s="222"/>
      <c r="V944" s="222"/>
      <c r="W944" s="222"/>
      <c r="X944" s="222"/>
      <c r="Y944" s="213"/>
      <c r="Z944" s="213"/>
      <c r="AA944" s="213"/>
      <c r="AB944" s="213"/>
      <c r="AC944" s="213"/>
      <c r="AD944" s="213"/>
      <c r="AE944" s="213"/>
      <c r="AF944" s="213"/>
      <c r="AG944" s="213" t="s">
        <v>157</v>
      </c>
      <c r="AH944" s="213">
        <v>0</v>
      </c>
      <c r="AI944" s="213"/>
      <c r="AJ944" s="213"/>
      <c r="AK944" s="213"/>
      <c r="AL944" s="213"/>
      <c r="AM944" s="213"/>
      <c r="AN944" s="213"/>
      <c r="AO944" s="213"/>
      <c r="AP944" s="213"/>
      <c r="AQ944" s="213"/>
      <c r="AR944" s="213"/>
      <c r="AS944" s="213"/>
      <c r="AT944" s="213"/>
      <c r="AU944" s="213"/>
      <c r="AV944" s="213"/>
      <c r="AW944" s="213"/>
      <c r="AX944" s="213"/>
      <c r="AY944" s="213"/>
      <c r="AZ944" s="213"/>
      <c r="BA944" s="213"/>
      <c r="BB944" s="213"/>
      <c r="BC944" s="213"/>
      <c r="BD944" s="213"/>
      <c r="BE944" s="213"/>
      <c r="BF944" s="213"/>
      <c r="BG944" s="213"/>
      <c r="BH944" s="213"/>
    </row>
    <row r="945" spans="1:60" outlineLevel="1" x14ac:dyDescent="0.2">
      <c r="A945" s="220"/>
      <c r="B945" s="221"/>
      <c r="C945" s="260" t="s">
        <v>623</v>
      </c>
      <c r="D945" s="225"/>
      <c r="E945" s="226">
        <v>2.5409999999999999</v>
      </c>
      <c r="F945" s="222"/>
      <c r="G945" s="222"/>
      <c r="H945" s="222"/>
      <c r="I945" s="222"/>
      <c r="J945" s="222"/>
      <c r="K945" s="222"/>
      <c r="L945" s="222"/>
      <c r="M945" s="222"/>
      <c r="N945" s="222"/>
      <c r="O945" s="222"/>
      <c r="P945" s="222"/>
      <c r="Q945" s="222"/>
      <c r="R945" s="222"/>
      <c r="S945" s="222"/>
      <c r="T945" s="222"/>
      <c r="U945" s="222"/>
      <c r="V945" s="222"/>
      <c r="W945" s="222"/>
      <c r="X945" s="222"/>
      <c r="Y945" s="213"/>
      <c r="Z945" s="213"/>
      <c r="AA945" s="213"/>
      <c r="AB945" s="213"/>
      <c r="AC945" s="213"/>
      <c r="AD945" s="213"/>
      <c r="AE945" s="213"/>
      <c r="AF945" s="213"/>
      <c r="AG945" s="213" t="s">
        <v>157</v>
      </c>
      <c r="AH945" s="213">
        <v>4</v>
      </c>
      <c r="AI945" s="213"/>
      <c r="AJ945" s="213"/>
      <c r="AK945" s="213"/>
      <c r="AL945" s="213"/>
      <c r="AM945" s="213"/>
      <c r="AN945" s="213"/>
      <c r="AO945" s="213"/>
      <c r="AP945" s="213"/>
      <c r="AQ945" s="213"/>
      <c r="AR945" s="213"/>
      <c r="AS945" s="213"/>
      <c r="AT945" s="213"/>
      <c r="AU945" s="213"/>
      <c r="AV945" s="213"/>
      <c r="AW945" s="213"/>
      <c r="AX945" s="213"/>
      <c r="AY945" s="213"/>
      <c r="AZ945" s="213"/>
      <c r="BA945" s="213"/>
      <c r="BB945" s="213"/>
      <c r="BC945" s="213"/>
      <c r="BD945" s="213"/>
      <c r="BE945" s="213"/>
      <c r="BF945" s="213"/>
      <c r="BG945" s="213"/>
      <c r="BH945" s="213"/>
    </row>
    <row r="946" spans="1:60" ht="22.5" outlineLevel="1" x14ac:dyDescent="0.2">
      <c r="A946" s="234">
        <v>130</v>
      </c>
      <c r="B946" s="235" t="s">
        <v>674</v>
      </c>
      <c r="C946" s="254" t="s">
        <v>675</v>
      </c>
      <c r="D946" s="236" t="s">
        <v>164</v>
      </c>
      <c r="E946" s="237">
        <v>84.7</v>
      </c>
      <c r="F946" s="238"/>
      <c r="G946" s="239">
        <f>ROUND(E946*F946,2)</f>
        <v>0</v>
      </c>
      <c r="H946" s="238"/>
      <c r="I946" s="239">
        <f>ROUND(E946*H946,2)</f>
        <v>0</v>
      </c>
      <c r="J946" s="238"/>
      <c r="K946" s="239">
        <f>ROUND(E946*J946,2)</f>
        <v>0</v>
      </c>
      <c r="L946" s="239">
        <v>15</v>
      </c>
      <c r="M946" s="239">
        <f>G946*(1+L946/100)</f>
        <v>0</v>
      </c>
      <c r="N946" s="239">
        <v>0</v>
      </c>
      <c r="O946" s="239">
        <f>ROUND(E946*N946,2)</f>
        <v>0</v>
      </c>
      <c r="P946" s="239">
        <v>0</v>
      </c>
      <c r="Q946" s="239">
        <f>ROUND(E946*P946,2)</f>
        <v>0</v>
      </c>
      <c r="R946" s="239"/>
      <c r="S946" s="239" t="s">
        <v>179</v>
      </c>
      <c r="T946" s="240" t="s">
        <v>180</v>
      </c>
      <c r="U946" s="222">
        <v>0</v>
      </c>
      <c r="V946" s="222">
        <f>ROUND(E946*U946,2)</f>
        <v>0</v>
      </c>
      <c r="W946" s="222"/>
      <c r="X946" s="222" t="s">
        <v>152</v>
      </c>
      <c r="Y946" s="213"/>
      <c r="Z946" s="213"/>
      <c r="AA946" s="213"/>
      <c r="AB946" s="213"/>
      <c r="AC946" s="213"/>
      <c r="AD946" s="213"/>
      <c r="AE946" s="213"/>
      <c r="AF946" s="213"/>
      <c r="AG946" s="213" t="s">
        <v>153</v>
      </c>
      <c r="AH946" s="213"/>
      <c r="AI946" s="213"/>
      <c r="AJ946" s="213"/>
      <c r="AK946" s="213"/>
      <c r="AL946" s="213"/>
      <c r="AM946" s="213"/>
      <c r="AN946" s="213"/>
      <c r="AO946" s="213"/>
      <c r="AP946" s="213"/>
      <c r="AQ946" s="213"/>
      <c r="AR946" s="213"/>
      <c r="AS946" s="213"/>
      <c r="AT946" s="213"/>
      <c r="AU946" s="213"/>
      <c r="AV946" s="213"/>
      <c r="AW946" s="213"/>
      <c r="AX946" s="213"/>
      <c r="AY946" s="213"/>
      <c r="AZ946" s="213"/>
      <c r="BA946" s="213"/>
      <c r="BB946" s="213"/>
      <c r="BC946" s="213"/>
      <c r="BD946" s="213"/>
      <c r="BE946" s="213"/>
      <c r="BF946" s="213"/>
      <c r="BG946" s="213"/>
      <c r="BH946" s="213"/>
    </row>
    <row r="947" spans="1:60" outlineLevel="1" x14ac:dyDescent="0.2">
      <c r="A947" s="220"/>
      <c r="B947" s="221"/>
      <c r="C947" s="256" t="s">
        <v>554</v>
      </c>
      <c r="D947" s="223"/>
      <c r="E947" s="224"/>
      <c r="F947" s="222"/>
      <c r="G947" s="222"/>
      <c r="H947" s="222"/>
      <c r="I947" s="222"/>
      <c r="J947" s="222"/>
      <c r="K947" s="222"/>
      <c r="L947" s="222"/>
      <c r="M947" s="222"/>
      <c r="N947" s="222"/>
      <c r="O947" s="222"/>
      <c r="P947" s="222"/>
      <c r="Q947" s="222"/>
      <c r="R947" s="222"/>
      <c r="S947" s="222"/>
      <c r="T947" s="222"/>
      <c r="U947" s="222"/>
      <c r="V947" s="222"/>
      <c r="W947" s="222"/>
      <c r="X947" s="222"/>
      <c r="Y947" s="213"/>
      <c r="Z947" s="213"/>
      <c r="AA947" s="213"/>
      <c r="AB947" s="213"/>
      <c r="AC947" s="213"/>
      <c r="AD947" s="213"/>
      <c r="AE947" s="213"/>
      <c r="AF947" s="213"/>
      <c r="AG947" s="213" t="s">
        <v>157</v>
      </c>
      <c r="AH947" s="213">
        <v>0</v>
      </c>
      <c r="AI947" s="213"/>
      <c r="AJ947" s="213"/>
      <c r="AK947" s="213"/>
      <c r="AL947" s="213"/>
      <c r="AM947" s="213"/>
      <c r="AN947" s="213"/>
      <c r="AO947" s="213"/>
      <c r="AP947" s="213"/>
      <c r="AQ947" s="213"/>
      <c r="AR947" s="213"/>
      <c r="AS947" s="213"/>
      <c r="AT947" s="213"/>
      <c r="AU947" s="213"/>
      <c r="AV947" s="213"/>
      <c r="AW947" s="213"/>
      <c r="AX947" s="213"/>
      <c r="AY947" s="213"/>
      <c r="AZ947" s="213"/>
      <c r="BA947" s="213"/>
      <c r="BB947" s="213"/>
      <c r="BC947" s="213"/>
      <c r="BD947" s="213"/>
      <c r="BE947" s="213"/>
      <c r="BF947" s="213"/>
      <c r="BG947" s="213"/>
      <c r="BH947" s="213"/>
    </row>
    <row r="948" spans="1:60" outlineLevel="1" x14ac:dyDescent="0.2">
      <c r="A948" s="220"/>
      <c r="B948" s="221"/>
      <c r="C948" s="256" t="s">
        <v>167</v>
      </c>
      <c r="D948" s="223"/>
      <c r="E948" s="224"/>
      <c r="F948" s="222"/>
      <c r="G948" s="222"/>
      <c r="H948" s="222"/>
      <c r="I948" s="222"/>
      <c r="J948" s="222"/>
      <c r="K948" s="222"/>
      <c r="L948" s="222"/>
      <c r="M948" s="222"/>
      <c r="N948" s="222"/>
      <c r="O948" s="222"/>
      <c r="P948" s="222"/>
      <c r="Q948" s="222"/>
      <c r="R948" s="222"/>
      <c r="S948" s="222"/>
      <c r="T948" s="222"/>
      <c r="U948" s="222"/>
      <c r="V948" s="222"/>
      <c r="W948" s="222"/>
      <c r="X948" s="222"/>
      <c r="Y948" s="213"/>
      <c r="Z948" s="213"/>
      <c r="AA948" s="213"/>
      <c r="AB948" s="213"/>
      <c r="AC948" s="213"/>
      <c r="AD948" s="213"/>
      <c r="AE948" s="213"/>
      <c r="AF948" s="213"/>
      <c r="AG948" s="213" t="s">
        <v>157</v>
      </c>
      <c r="AH948" s="213">
        <v>0</v>
      </c>
      <c r="AI948" s="213"/>
      <c r="AJ948" s="213"/>
      <c r="AK948" s="213"/>
      <c r="AL948" s="213"/>
      <c r="AM948" s="213"/>
      <c r="AN948" s="213"/>
      <c r="AO948" s="213"/>
      <c r="AP948" s="213"/>
      <c r="AQ948" s="213"/>
      <c r="AR948" s="213"/>
      <c r="AS948" s="213"/>
      <c r="AT948" s="213"/>
      <c r="AU948" s="213"/>
      <c r="AV948" s="213"/>
      <c r="AW948" s="213"/>
      <c r="AX948" s="213"/>
      <c r="AY948" s="213"/>
      <c r="AZ948" s="213"/>
      <c r="BA948" s="213"/>
      <c r="BB948" s="213"/>
      <c r="BC948" s="213"/>
      <c r="BD948" s="213"/>
      <c r="BE948" s="213"/>
      <c r="BF948" s="213"/>
      <c r="BG948" s="213"/>
      <c r="BH948" s="213"/>
    </row>
    <row r="949" spans="1:60" outlineLevel="1" x14ac:dyDescent="0.2">
      <c r="A949" s="220"/>
      <c r="B949" s="221"/>
      <c r="C949" s="256" t="s">
        <v>291</v>
      </c>
      <c r="D949" s="223"/>
      <c r="E949" s="224">
        <v>23.1</v>
      </c>
      <c r="F949" s="222"/>
      <c r="G949" s="222"/>
      <c r="H949" s="222"/>
      <c r="I949" s="222"/>
      <c r="J949" s="222"/>
      <c r="K949" s="222"/>
      <c r="L949" s="222"/>
      <c r="M949" s="222"/>
      <c r="N949" s="222"/>
      <c r="O949" s="222"/>
      <c r="P949" s="222"/>
      <c r="Q949" s="222"/>
      <c r="R949" s="222"/>
      <c r="S949" s="222"/>
      <c r="T949" s="222"/>
      <c r="U949" s="222"/>
      <c r="V949" s="222"/>
      <c r="W949" s="222"/>
      <c r="X949" s="222"/>
      <c r="Y949" s="213"/>
      <c r="Z949" s="213"/>
      <c r="AA949" s="213"/>
      <c r="AB949" s="213"/>
      <c r="AC949" s="213"/>
      <c r="AD949" s="213"/>
      <c r="AE949" s="213"/>
      <c r="AF949" s="213"/>
      <c r="AG949" s="213" t="s">
        <v>157</v>
      </c>
      <c r="AH949" s="213">
        <v>0</v>
      </c>
      <c r="AI949" s="213"/>
      <c r="AJ949" s="213"/>
      <c r="AK949" s="213"/>
      <c r="AL949" s="213"/>
      <c r="AM949" s="213"/>
      <c r="AN949" s="213"/>
      <c r="AO949" s="213"/>
      <c r="AP949" s="213"/>
      <c r="AQ949" s="213"/>
      <c r="AR949" s="213"/>
      <c r="AS949" s="213"/>
      <c r="AT949" s="213"/>
      <c r="AU949" s="213"/>
      <c r="AV949" s="213"/>
      <c r="AW949" s="213"/>
      <c r="AX949" s="213"/>
      <c r="AY949" s="213"/>
      <c r="AZ949" s="213"/>
      <c r="BA949" s="213"/>
      <c r="BB949" s="213"/>
      <c r="BC949" s="213"/>
      <c r="BD949" s="213"/>
      <c r="BE949" s="213"/>
      <c r="BF949" s="213"/>
      <c r="BG949" s="213"/>
      <c r="BH949" s="213"/>
    </row>
    <row r="950" spans="1:60" outlineLevel="1" x14ac:dyDescent="0.2">
      <c r="A950" s="220"/>
      <c r="B950" s="221"/>
      <c r="C950" s="256" t="s">
        <v>207</v>
      </c>
      <c r="D950" s="223"/>
      <c r="E950" s="224"/>
      <c r="F950" s="222"/>
      <c r="G950" s="222"/>
      <c r="H950" s="222"/>
      <c r="I950" s="222"/>
      <c r="J950" s="222"/>
      <c r="K950" s="222"/>
      <c r="L950" s="222"/>
      <c r="M950" s="222"/>
      <c r="N950" s="222"/>
      <c r="O950" s="222"/>
      <c r="P950" s="222"/>
      <c r="Q950" s="222"/>
      <c r="R950" s="222"/>
      <c r="S950" s="222"/>
      <c r="T950" s="222"/>
      <c r="U950" s="222"/>
      <c r="V950" s="222"/>
      <c r="W950" s="222"/>
      <c r="X950" s="222"/>
      <c r="Y950" s="213"/>
      <c r="Z950" s="213"/>
      <c r="AA950" s="213"/>
      <c r="AB950" s="213"/>
      <c r="AC950" s="213"/>
      <c r="AD950" s="213"/>
      <c r="AE950" s="213"/>
      <c r="AF950" s="213"/>
      <c r="AG950" s="213" t="s">
        <v>157</v>
      </c>
      <c r="AH950" s="213">
        <v>0</v>
      </c>
      <c r="AI950" s="213"/>
      <c r="AJ950" s="213"/>
      <c r="AK950" s="213"/>
      <c r="AL950" s="213"/>
      <c r="AM950" s="213"/>
      <c r="AN950" s="213"/>
      <c r="AO950" s="213"/>
      <c r="AP950" s="213"/>
      <c r="AQ950" s="213"/>
      <c r="AR950" s="213"/>
      <c r="AS950" s="213"/>
      <c r="AT950" s="213"/>
      <c r="AU950" s="213"/>
      <c r="AV950" s="213"/>
      <c r="AW950" s="213"/>
      <c r="AX950" s="213"/>
      <c r="AY950" s="213"/>
      <c r="AZ950" s="213"/>
      <c r="BA950" s="213"/>
      <c r="BB950" s="213"/>
      <c r="BC950" s="213"/>
      <c r="BD950" s="213"/>
      <c r="BE950" s="213"/>
      <c r="BF950" s="213"/>
      <c r="BG950" s="213"/>
      <c r="BH950" s="213"/>
    </row>
    <row r="951" spans="1:60" outlineLevel="1" x14ac:dyDescent="0.2">
      <c r="A951" s="220"/>
      <c r="B951" s="221"/>
      <c r="C951" s="256" t="s">
        <v>208</v>
      </c>
      <c r="D951" s="223"/>
      <c r="E951" s="224">
        <v>12.2</v>
      </c>
      <c r="F951" s="222"/>
      <c r="G951" s="222"/>
      <c r="H951" s="222"/>
      <c r="I951" s="222"/>
      <c r="J951" s="222"/>
      <c r="K951" s="222"/>
      <c r="L951" s="222"/>
      <c r="M951" s="222"/>
      <c r="N951" s="222"/>
      <c r="O951" s="222"/>
      <c r="P951" s="222"/>
      <c r="Q951" s="222"/>
      <c r="R951" s="222"/>
      <c r="S951" s="222"/>
      <c r="T951" s="222"/>
      <c r="U951" s="222"/>
      <c r="V951" s="222"/>
      <c r="W951" s="222"/>
      <c r="X951" s="222"/>
      <c r="Y951" s="213"/>
      <c r="Z951" s="213"/>
      <c r="AA951" s="213"/>
      <c r="AB951" s="213"/>
      <c r="AC951" s="213"/>
      <c r="AD951" s="213"/>
      <c r="AE951" s="213"/>
      <c r="AF951" s="213"/>
      <c r="AG951" s="213" t="s">
        <v>157</v>
      </c>
      <c r="AH951" s="213">
        <v>0</v>
      </c>
      <c r="AI951" s="213"/>
      <c r="AJ951" s="213"/>
      <c r="AK951" s="213"/>
      <c r="AL951" s="213"/>
      <c r="AM951" s="213"/>
      <c r="AN951" s="213"/>
      <c r="AO951" s="213"/>
      <c r="AP951" s="213"/>
      <c r="AQ951" s="213"/>
      <c r="AR951" s="213"/>
      <c r="AS951" s="213"/>
      <c r="AT951" s="213"/>
      <c r="AU951" s="213"/>
      <c r="AV951" s="213"/>
      <c r="AW951" s="213"/>
      <c r="AX951" s="213"/>
      <c r="AY951" s="213"/>
      <c r="AZ951" s="213"/>
      <c r="BA951" s="213"/>
      <c r="BB951" s="213"/>
      <c r="BC951" s="213"/>
      <c r="BD951" s="213"/>
      <c r="BE951" s="213"/>
      <c r="BF951" s="213"/>
      <c r="BG951" s="213"/>
      <c r="BH951" s="213"/>
    </row>
    <row r="952" spans="1:60" outlineLevel="1" x14ac:dyDescent="0.2">
      <c r="A952" s="220"/>
      <c r="B952" s="221"/>
      <c r="C952" s="256" t="s">
        <v>209</v>
      </c>
      <c r="D952" s="223"/>
      <c r="E952" s="224"/>
      <c r="F952" s="222"/>
      <c r="G952" s="222"/>
      <c r="H952" s="222"/>
      <c r="I952" s="222"/>
      <c r="J952" s="222"/>
      <c r="K952" s="222"/>
      <c r="L952" s="222"/>
      <c r="M952" s="222"/>
      <c r="N952" s="222"/>
      <c r="O952" s="222"/>
      <c r="P952" s="222"/>
      <c r="Q952" s="222"/>
      <c r="R952" s="222"/>
      <c r="S952" s="222"/>
      <c r="T952" s="222"/>
      <c r="U952" s="222"/>
      <c r="V952" s="222"/>
      <c r="W952" s="222"/>
      <c r="X952" s="222"/>
      <c r="Y952" s="213"/>
      <c r="Z952" s="213"/>
      <c r="AA952" s="213"/>
      <c r="AB952" s="213"/>
      <c r="AC952" s="213"/>
      <c r="AD952" s="213"/>
      <c r="AE952" s="213"/>
      <c r="AF952" s="213"/>
      <c r="AG952" s="213" t="s">
        <v>157</v>
      </c>
      <c r="AH952" s="213">
        <v>0</v>
      </c>
      <c r="AI952" s="213"/>
      <c r="AJ952" s="213"/>
      <c r="AK952" s="213"/>
      <c r="AL952" s="213"/>
      <c r="AM952" s="213"/>
      <c r="AN952" s="213"/>
      <c r="AO952" s="213"/>
      <c r="AP952" s="213"/>
      <c r="AQ952" s="213"/>
      <c r="AR952" s="213"/>
      <c r="AS952" s="213"/>
      <c r="AT952" s="213"/>
      <c r="AU952" s="213"/>
      <c r="AV952" s="213"/>
      <c r="AW952" s="213"/>
      <c r="AX952" s="213"/>
      <c r="AY952" s="213"/>
      <c r="AZ952" s="213"/>
      <c r="BA952" s="213"/>
      <c r="BB952" s="213"/>
      <c r="BC952" s="213"/>
      <c r="BD952" s="213"/>
      <c r="BE952" s="213"/>
      <c r="BF952" s="213"/>
      <c r="BG952" s="213"/>
      <c r="BH952" s="213"/>
    </row>
    <row r="953" spans="1:60" outlineLevel="1" x14ac:dyDescent="0.2">
      <c r="A953" s="220"/>
      <c r="B953" s="221"/>
      <c r="C953" s="256" t="s">
        <v>210</v>
      </c>
      <c r="D953" s="223"/>
      <c r="E953" s="224">
        <v>1.8</v>
      </c>
      <c r="F953" s="222"/>
      <c r="G953" s="222"/>
      <c r="H953" s="222"/>
      <c r="I953" s="222"/>
      <c r="J953" s="222"/>
      <c r="K953" s="222"/>
      <c r="L953" s="222"/>
      <c r="M953" s="222"/>
      <c r="N953" s="222"/>
      <c r="O953" s="222"/>
      <c r="P953" s="222"/>
      <c r="Q953" s="222"/>
      <c r="R953" s="222"/>
      <c r="S953" s="222"/>
      <c r="T953" s="222"/>
      <c r="U953" s="222"/>
      <c r="V953" s="222"/>
      <c r="W953" s="222"/>
      <c r="X953" s="222"/>
      <c r="Y953" s="213"/>
      <c r="Z953" s="213"/>
      <c r="AA953" s="213"/>
      <c r="AB953" s="213"/>
      <c r="AC953" s="213"/>
      <c r="AD953" s="213"/>
      <c r="AE953" s="213"/>
      <c r="AF953" s="213"/>
      <c r="AG953" s="213" t="s">
        <v>157</v>
      </c>
      <c r="AH953" s="213">
        <v>0</v>
      </c>
      <c r="AI953" s="213"/>
      <c r="AJ953" s="213"/>
      <c r="AK953" s="213"/>
      <c r="AL953" s="213"/>
      <c r="AM953" s="213"/>
      <c r="AN953" s="213"/>
      <c r="AO953" s="213"/>
      <c r="AP953" s="213"/>
      <c r="AQ953" s="213"/>
      <c r="AR953" s="213"/>
      <c r="AS953" s="213"/>
      <c r="AT953" s="213"/>
      <c r="AU953" s="213"/>
      <c r="AV953" s="213"/>
      <c r="AW953" s="213"/>
      <c r="AX953" s="213"/>
      <c r="AY953" s="213"/>
      <c r="AZ953" s="213"/>
      <c r="BA953" s="213"/>
      <c r="BB953" s="213"/>
      <c r="BC953" s="213"/>
      <c r="BD953" s="213"/>
      <c r="BE953" s="213"/>
      <c r="BF953" s="213"/>
      <c r="BG953" s="213"/>
      <c r="BH953" s="213"/>
    </row>
    <row r="954" spans="1:60" outlineLevel="1" x14ac:dyDescent="0.2">
      <c r="A954" s="220"/>
      <c r="B954" s="221"/>
      <c r="C954" s="256" t="s">
        <v>211</v>
      </c>
      <c r="D954" s="223"/>
      <c r="E954" s="224"/>
      <c r="F954" s="222"/>
      <c r="G954" s="222"/>
      <c r="H954" s="222"/>
      <c r="I954" s="222"/>
      <c r="J954" s="222"/>
      <c r="K954" s="222"/>
      <c r="L954" s="222"/>
      <c r="M954" s="222"/>
      <c r="N954" s="222"/>
      <c r="O954" s="222"/>
      <c r="P954" s="222"/>
      <c r="Q954" s="222"/>
      <c r="R954" s="222"/>
      <c r="S954" s="222"/>
      <c r="T954" s="222"/>
      <c r="U954" s="222"/>
      <c r="V954" s="222"/>
      <c r="W954" s="222"/>
      <c r="X954" s="222"/>
      <c r="Y954" s="213"/>
      <c r="Z954" s="213"/>
      <c r="AA954" s="213"/>
      <c r="AB954" s="213"/>
      <c r="AC954" s="213"/>
      <c r="AD954" s="213"/>
      <c r="AE954" s="213"/>
      <c r="AF954" s="213"/>
      <c r="AG954" s="213" t="s">
        <v>157</v>
      </c>
      <c r="AH954" s="213">
        <v>0</v>
      </c>
      <c r="AI954" s="213"/>
      <c r="AJ954" s="213"/>
      <c r="AK954" s="213"/>
      <c r="AL954" s="213"/>
      <c r="AM954" s="213"/>
      <c r="AN954" s="213"/>
      <c r="AO954" s="213"/>
      <c r="AP954" s="213"/>
      <c r="AQ954" s="213"/>
      <c r="AR954" s="213"/>
      <c r="AS954" s="213"/>
      <c r="AT954" s="213"/>
      <c r="AU954" s="213"/>
      <c r="AV954" s="213"/>
      <c r="AW954" s="213"/>
      <c r="AX954" s="213"/>
      <c r="AY954" s="213"/>
      <c r="AZ954" s="213"/>
      <c r="BA954" s="213"/>
      <c r="BB954" s="213"/>
      <c r="BC954" s="213"/>
      <c r="BD954" s="213"/>
      <c r="BE954" s="213"/>
      <c r="BF954" s="213"/>
      <c r="BG954" s="213"/>
      <c r="BH954" s="213"/>
    </row>
    <row r="955" spans="1:60" outlineLevel="1" x14ac:dyDescent="0.2">
      <c r="A955" s="220"/>
      <c r="B955" s="221"/>
      <c r="C955" s="256" t="s">
        <v>212</v>
      </c>
      <c r="D955" s="223"/>
      <c r="E955" s="224">
        <v>8.1999999999999993</v>
      </c>
      <c r="F955" s="222"/>
      <c r="G955" s="222"/>
      <c r="H955" s="222"/>
      <c r="I955" s="222"/>
      <c r="J955" s="222"/>
      <c r="K955" s="222"/>
      <c r="L955" s="222"/>
      <c r="M955" s="222"/>
      <c r="N955" s="222"/>
      <c r="O955" s="222"/>
      <c r="P955" s="222"/>
      <c r="Q955" s="222"/>
      <c r="R955" s="222"/>
      <c r="S955" s="222"/>
      <c r="T955" s="222"/>
      <c r="U955" s="222"/>
      <c r="V955" s="222"/>
      <c r="W955" s="222"/>
      <c r="X955" s="222"/>
      <c r="Y955" s="213"/>
      <c r="Z955" s="213"/>
      <c r="AA955" s="213"/>
      <c r="AB955" s="213"/>
      <c r="AC955" s="213"/>
      <c r="AD955" s="213"/>
      <c r="AE955" s="213"/>
      <c r="AF955" s="213"/>
      <c r="AG955" s="213" t="s">
        <v>157</v>
      </c>
      <c r="AH955" s="213">
        <v>0</v>
      </c>
      <c r="AI955" s="213"/>
      <c r="AJ955" s="213"/>
      <c r="AK955" s="213"/>
      <c r="AL955" s="213"/>
      <c r="AM955" s="213"/>
      <c r="AN955" s="213"/>
      <c r="AO955" s="213"/>
      <c r="AP955" s="213"/>
      <c r="AQ955" s="213"/>
      <c r="AR955" s="213"/>
      <c r="AS955" s="213"/>
      <c r="AT955" s="213"/>
      <c r="AU955" s="213"/>
      <c r="AV955" s="213"/>
      <c r="AW955" s="213"/>
      <c r="AX955" s="213"/>
      <c r="AY955" s="213"/>
      <c r="AZ955" s="213"/>
      <c r="BA955" s="213"/>
      <c r="BB955" s="213"/>
      <c r="BC955" s="213"/>
      <c r="BD955" s="213"/>
      <c r="BE955" s="213"/>
      <c r="BF955" s="213"/>
      <c r="BG955" s="213"/>
      <c r="BH955" s="213"/>
    </row>
    <row r="956" spans="1:60" outlineLevel="1" x14ac:dyDescent="0.2">
      <c r="A956" s="220"/>
      <c r="B956" s="221"/>
      <c r="C956" s="256" t="s">
        <v>215</v>
      </c>
      <c r="D956" s="223"/>
      <c r="E956" s="224"/>
      <c r="F956" s="222"/>
      <c r="G956" s="222"/>
      <c r="H956" s="222"/>
      <c r="I956" s="222"/>
      <c r="J956" s="222"/>
      <c r="K956" s="222"/>
      <c r="L956" s="222"/>
      <c r="M956" s="222"/>
      <c r="N956" s="222"/>
      <c r="O956" s="222"/>
      <c r="P956" s="222"/>
      <c r="Q956" s="222"/>
      <c r="R956" s="222"/>
      <c r="S956" s="222"/>
      <c r="T956" s="222"/>
      <c r="U956" s="222"/>
      <c r="V956" s="222"/>
      <c r="W956" s="222"/>
      <c r="X956" s="222"/>
      <c r="Y956" s="213"/>
      <c r="Z956" s="213"/>
      <c r="AA956" s="213"/>
      <c r="AB956" s="213"/>
      <c r="AC956" s="213"/>
      <c r="AD956" s="213"/>
      <c r="AE956" s="213"/>
      <c r="AF956" s="213"/>
      <c r="AG956" s="213" t="s">
        <v>157</v>
      </c>
      <c r="AH956" s="213">
        <v>0</v>
      </c>
      <c r="AI956" s="213"/>
      <c r="AJ956" s="213"/>
      <c r="AK956" s="213"/>
      <c r="AL956" s="213"/>
      <c r="AM956" s="213"/>
      <c r="AN956" s="213"/>
      <c r="AO956" s="213"/>
      <c r="AP956" s="213"/>
      <c r="AQ956" s="213"/>
      <c r="AR956" s="213"/>
      <c r="AS956" s="213"/>
      <c r="AT956" s="213"/>
      <c r="AU956" s="213"/>
      <c r="AV956" s="213"/>
      <c r="AW956" s="213"/>
      <c r="AX956" s="213"/>
      <c r="AY956" s="213"/>
      <c r="AZ956" s="213"/>
      <c r="BA956" s="213"/>
      <c r="BB956" s="213"/>
      <c r="BC956" s="213"/>
      <c r="BD956" s="213"/>
      <c r="BE956" s="213"/>
      <c r="BF956" s="213"/>
      <c r="BG956" s="213"/>
      <c r="BH956" s="213"/>
    </row>
    <row r="957" spans="1:60" outlineLevel="1" x14ac:dyDescent="0.2">
      <c r="A957" s="220"/>
      <c r="B957" s="221"/>
      <c r="C957" s="256" t="s">
        <v>216</v>
      </c>
      <c r="D957" s="223"/>
      <c r="E957" s="224">
        <v>20.5</v>
      </c>
      <c r="F957" s="222"/>
      <c r="G957" s="222"/>
      <c r="H957" s="222"/>
      <c r="I957" s="222"/>
      <c r="J957" s="222"/>
      <c r="K957" s="222"/>
      <c r="L957" s="222"/>
      <c r="M957" s="222"/>
      <c r="N957" s="222"/>
      <c r="O957" s="222"/>
      <c r="P957" s="222"/>
      <c r="Q957" s="222"/>
      <c r="R957" s="222"/>
      <c r="S957" s="222"/>
      <c r="T957" s="222"/>
      <c r="U957" s="222"/>
      <c r="V957" s="222"/>
      <c r="W957" s="222"/>
      <c r="X957" s="222"/>
      <c r="Y957" s="213"/>
      <c r="Z957" s="213"/>
      <c r="AA957" s="213"/>
      <c r="AB957" s="213"/>
      <c r="AC957" s="213"/>
      <c r="AD957" s="213"/>
      <c r="AE957" s="213"/>
      <c r="AF957" s="213"/>
      <c r="AG957" s="213" t="s">
        <v>157</v>
      </c>
      <c r="AH957" s="213">
        <v>0</v>
      </c>
      <c r="AI957" s="213"/>
      <c r="AJ957" s="213"/>
      <c r="AK957" s="213"/>
      <c r="AL957" s="213"/>
      <c r="AM957" s="213"/>
      <c r="AN957" s="213"/>
      <c r="AO957" s="213"/>
      <c r="AP957" s="213"/>
      <c r="AQ957" s="213"/>
      <c r="AR957" s="213"/>
      <c r="AS957" s="213"/>
      <c r="AT957" s="213"/>
      <c r="AU957" s="213"/>
      <c r="AV957" s="213"/>
      <c r="AW957" s="213"/>
      <c r="AX957" s="213"/>
      <c r="AY957" s="213"/>
      <c r="AZ957" s="213"/>
      <c r="BA957" s="213"/>
      <c r="BB957" s="213"/>
      <c r="BC957" s="213"/>
      <c r="BD957" s="213"/>
      <c r="BE957" s="213"/>
      <c r="BF957" s="213"/>
      <c r="BG957" s="213"/>
      <c r="BH957" s="213"/>
    </row>
    <row r="958" spans="1:60" outlineLevel="1" x14ac:dyDescent="0.2">
      <c r="A958" s="220"/>
      <c r="B958" s="221"/>
      <c r="C958" s="256" t="s">
        <v>217</v>
      </c>
      <c r="D958" s="223"/>
      <c r="E958" s="224"/>
      <c r="F958" s="222"/>
      <c r="G958" s="222"/>
      <c r="H958" s="222"/>
      <c r="I958" s="222"/>
      <c r="J958" s="222"/>
      <c r="K958" s="222"/>
      <c r="L958" s="222"/>
      <c r="M958" s="222"/>
      <c r="N958" s="222"/>
      <c r="O958" s="222"/>
      <c r="P958" s="222"/>
      <c r="Q958" s="222"/>
      <c r="R958" s="222"/>
      <c r="S958" s="222"/>
      <c r="T958" s="222"/>
      <c r="U958" s="222"/>
      <c r="V958" s="222"/>
      <c r="W958" s="222"/>
      <c r="X958" s="222"/>
      <c r="Y958" s="213"/>
      <c r="Z958" s="213"/>
      <c r="AA958" s="213"/>
      <c r="AB958" s="213"/>
      <c r="AC958" s="213"/>
      <c r="AD958" s="213"/>
      <c r="AE958" s="213"/>
      <c r="AF958" s="213"/>
      <c r="AG958" s="213" t="s">
        <v>157</v>
      </c>
      <c r="AH958" s="213">
        <v>0</v>
      </c>
      <c r="AI958" s="213"/>
      <c r="AJ958" s="213"/>
      <c r="AK958" s="213"/>
      <c r="AL958" s="213"/>
      <c r="AM958" s="213"/>
      <c r="AN958" s="213"/>
      <c r="AO958" s="213"/>
      <c r="AP958" s="213"/>
      <c r="AQ958" s="213"/>
      <c r="AR958" s="213"/>
      <c r="AS958" s="213"/>
      <c r="AT958" s="213"/>
      <c r="AU958" s="213"/>
      <c r="AV958" s="213"/>
      <c r="AW958" s="213"/>
      <c r="AX958" s="213"/>
      <c r="AY958" s="213"/>
      <c r="AZ958" s="213"/>
      <c r="BA958" s="213"/>
      <c r="BB958" s="213"/>
      <c r="BC958" s="213"/>
      <c r="BD958" s="213"/>
      <c r="BE958" s="213"/>
      <c r="BF958" s="213"/>
      <c r="BG958" s="213"/>
      <c r="BH958" s="213"/>
    </row>
    <row r="959" spans="1:60" outlineLevel="1" x14ac:dyDescent="0.2">
      <c r="A959" s="220"/>
      <c r="B959" s="221"/>
      <c r="C959" s="256" t="s">
        <v>218</v>
      </c>
      <c r="D959" s="223"/>
      <c r="E959" s="224">
        <v>18.899999999999999</v>
      </c>
      <c r="F959" s="222"/>
      <c r="G959" s="222"/>
      <c r="H959" s="222"/>
      <c r="I959" s="222"/>
      <c r="J959" s="222"/>
      <c r="K959" s="222"/>
      <c r="L959" s="222"/>
      <c r="M959" s="222"/>
      <c r="N959" s="222"/>
      <c r="O959" s="222"/>
      <c r="P959" s="222"/>
      <c r="Q959" s="222"/>
      <c r="R959" s="222"/>
      <c r="S959" s="222"/>
      <c r="T959" s="222"/>
      <c r="U959" s="222"/>
      <c r="V959" s="222"/>
      <c r="W959" s="222"/>
      <c r="X959" s="222"/>
      <c r="Y959" s="213"/>
      <c r="Z959" s="213"/>
      <c r="AA959" s="213"/>
      <c r="AB959" s="213"/>
      <c r="AC959" s="213"/>
      <c r="AD959" s="213"/>
      <c r="AE959" s="213"/>
      <c r="AF959" s="213"/>
      <c r="AG959" s="213" t="s">
        <v>157</v>
      </c>
      <c r="AH959" s="213">
        <v>0</v>
      </c>
      <c r="AI959" s="213"/>
      <c r="AJ959" s="213"/>
      <c r="AK959" s="213"/>
      <c r="AL959" s="213"/>
      <c r="AM959" s="213"/>
      <c r="AN959" s="213"/>
      <c r="AO959" s="213"/>
      <c r="AP959" s="213"/>
      <c r="AQ959" s="213"/>
      <c r="AR959" s="213"/>
      <c r="AS959" s="213"/>
      <c r="AT959" s="213"/>
      <c r="AU959" s="213"/>
      <c r="AV959" s="213"/>
      <c r="AW959" s="213"/>
      <c r="AX959" s="213"/>
      <c r="AY959" s="213"/>
      <c r="AZ959" s="213"/>
      <c r="BA959" s="213"/>
      <c r="BB959" s="213"/>
      <c r="BC959" s="213"/>
      <c r="BD959" s="213"/>
      <c r="BE959" s="213"/>
      <c r="BF959" s="213"/>
      <c r="BG959" s="213"/>
      <c r="BH959" s="213"/>
    </row>
    <row r="960" spans="1:60" outlineLevel="1" x14ac:dyDescent="0.2">
      <c r="A960" s="234">
        <v>131</v>
      </c>
      <c r="B960" s="235" t="s">
        <v>676</v>
      </c>
      <c r="C960" s="254" t="s">
        <v>677</v>
      </c>
      <c r="D960" s="236" t="s">
        <v>164</v>
      </c>
      <c r="E960" s="237">
        <v>84.7</v>
      </c>
      <c r="F960" s="238"/>
      <c r="G960" s="239">
        <f>ROUND(E960*F960,2)</f>
        <v>0</v>
      </c>
      <c r="H960" s="238"/>
      <c r="I960" s="239">
        <f>ROUND(E960*H960,2)</f>
        <v>0</v>
      </c>
      <c r="J960" s="238"/>
      <c r="K960" s="239">
        <f>ROUND(E960*J960,2)</f>
        <v>0</v>
      </c>
      <c r="L960" s="239">
        <v>15</v>
      </c>
      <c r="M960" s="239">
        <f>G960*(1+L960/100)</f>
        <v>0</v>
      </c>
      <c r="N960" s="239">
        <v>0</v>
      </c>
      <c r="O960" s="239">
        <f>ROUND(E960*N960,2)</f>
        <v>0</v>
      </c>
      <c r="P960" s="239">
        <v>0</v>
      </c>
      <c r="Q960" s="239">
        <f>ROUND(E960*P960,2)</f>
        <v>0</v>
      </c>
      <c r="R960" s="239"/>
      <c r="S960" s="239" t="s">
        <v>179</v>
      </c>
      <c r="T960" s="240" t="s">
        <v>151</v>
      </c>
      <c r="U960" s="222">
        <v>4.5999999999999999E-2</v>
      </c>
      <c r="V960" s="222">
        <f>ROUND(E960*U960,2)</f>
        <v>3.9</v>
      </c>
      <c r="W960" s="222"/>
      <c r="X960" s="222" t="s">
        <v>152</v>
      </c>
      <c r="Y960" s="213"/>
      <c r="Z960" s="213"/>
      <c r="AA960" s="213"/>
      <c r="AB960" s="213"/>
      <c r="AC960" s="213"/>
      <c r="AD960" s="213"/>
      <c r="AE960" s="213"/>
      <c r="AF960" s="213"/>
      <c r="AG960" s="213" t="s">
        <v>153</v>
      </c>
      <c r="AH960" s="213"/>
      <c r="AI960" s="213"/>
      <c r="AJ960" s="213"/>
      <c r="AK960" s="213"/>
      <c r="AL960" s="213"/>
      <c r="AM960" s="213"/>
      <c r="AN960" s="213"/>
      <c r="AO960" s="213"/>
      <c r="AP960" s="213"/>
      <c r="AQ960" s="213"/>
      <c r="AR960" s="213"/>
      <c r="AS960" s="213"/>
      <c r="AT960" s="213"/>
      <c r="AU960" s="213"/>
      <c r="AV960" s="213"/>
      <c r="AW960" s="213"/>
      <c r="AX960" s="213"/>
      <c r="AY960" s="213"/>
      <c r="AZ960" s="213"/>
      <c r="BA960" s="213"/>
      <c r="BB960" s="213"/>
      <c r="BC960" s="213"/>
      <c r="BD960" s="213"/>
      <c r="BE960" s="213"/>
      <c r="BF960" s="213"/>
      <c r="BG960" s="213"/>
      <c r="BH960" s="213"/>
    </row>
    <row r="961" spans="1:60" outlineLevel="1" x14ac:dyDescent="0.2">
      <c r="A961" s="220"/>
      <c r="B961" s="221"/>
      <c r="C961" s="256" t="s">
        <v>554</v>
      </c>
      <c r="D961" s="223"/>
      <c r="E961" s="224"/>
      <c r="F961" s="222"/>
      <c r="G961" s="222"/>
      <c r="H961" s="222"/>
      <c r="I961" s="222"/>
      <c r="J961" s="222"/>
      <c r="K961" s="222"/>
      <c r="L961" s="222"/>
      <c r="M961" s="222"/>
      <c r="N961" s="222"/>
      <c r="O961" s="222"/>
      <c r="P961" s="222"/>
      <c r="Q961" s="222"/>
      <c r="R961" s="222"/>
      <c r="S961" s="222"/>
      <c r="T961" s="222"/>
      <c r="U961" s="222"/>
      <c r="V961" s="222"/>
      <c r="W961" s="222"/>
      <c r="X961" s="222"/>
      <c r="Y961" s="213"/>
      <c r="Z961" s="213"/>
      <c r="AA961" s="213"/>
      <c r="AB961" s="213"/>
      <c r="AC961" s="213"/>
      <c r="AD961" s="213"/>
      <c r="AE961" s="213"/>
      <c r="AF961" s="213"/>
      <c r="AG961" s="213" t="s">
        <v>157</v>
      </c>
      <c r="AH961" s="213">
        <v>0</v>
      </c>
      <c r="AI961" s="213"/>
      <c r="AJ961" s="213"/>
      <c r="AK961" s="213"/>
      <c r="AL961" s="213"/>
      <c r="AM961" s="213"/>
      <c r="AN961" s="213"/>
      <c r="AO961" s="213"/>
      <c r="AP961" s="213"/>
      <c r="AQ961" s="213"/>
      <c r="AR961" s="213"/>
      <c r="AS961" s="213"/>
      <c r="AT961" s="213"/>
      <c r="AU961" s="213"/>
      <c r="AV961" s="213"/>
      <c r="AW961" s="213"/>
      <c r="AX961" s="213"/>
      <c r="AY961" s="213"/>
      <c r="AZ961" s="213"/>
      <c r="BA961" s="213"/>
      <c r="BB961" s="213"/>
      <c r="BC961" s="213"/>
      <c r="BD961" s="213"/>
      <c r="BE961" s="213"/>
      <c r="BF961" s="213"/>
      <c r="BG961" s="213"/>
      <c r="BH961" s="213"/>
    </row>
    <row r="962" spans="1:60" outlineLevel="1" x14ac:dyDescent="0.2">
      <c r="A962" s="220"/>
      <c r="B962" s="221"/>
      <c r="C962" s="256" t="s">
        <v>167</v>
      </c>
      <c r="D962" s="223"/>
      <c r="E962" s="224"/>
      <c r="F962" s="222"/>
      <c r="G962" s="222"/>
      <c r="H962" s="222"/>
      <c r="I962" s="222"/>
      <c r="J962" s="222"/>
      <c r="K962" s="222"/>
      <c r="L962" s="222"/>
      <c r="M962" s="222"/>
      <c r="N962" s="222"/>
      <c r="O962" s="222"/>
      <c r="P962" s="222"/>
      <c r="Q962" s="222"/>
      <c r="R962" s="222"/>
      <c r="S962" s="222"/>
      <c r="T962" s="222"/>
      <c r="U962" s="222"/>
      <c r="V962" s="222"/>
      <c r="W962" s="222"/>
      <c r="X962" s="222"/>
      <c r="Y962" s="213"/>
      <c r="Z962" s="213"/>
      <c r="AA962" s="213"/>
      <c r="AB962" s="213"/>
      <c r="AC962" s="213"/>
      <c r="AD962" s="213"/>
      <c r="AE962" s="213"/>
      <c r="AF962" s="213"/>
      <c r="AG962" s="213" t="s">
        <v>157</v>
      </c>
      <c r="AH962" s="213">
        <v>0</v>
      </c>
      <c r="AI962" s="213"/>
      <c r="AJ962" s="213"/>
      <c r="AK962" s="213"/>
      <c r="AL962" s="213"/>
      <c r="AM962" s="213"/>
      <c r="AN962" s="213"/>
      <c r="AO962" s="213"/>
      <c r="AP962" s="213"/>
      <c r="AQ962" s="213"/>
      <c r="AR962" s="213"/>
      <c r="AS962" s="213"/>
      <c r="AT962" s="213"/>
      <c r="AU962" s="213"/>
      <c r="AV962" s="213"/>
      <c r="AW962" s="213"/>
      <c r="AX962" s="213"/>
      <c r="AY962" s="213"/>
      <c r="AZ962" s="213"/>
      <c r="BA962" s="213"/>
      <c r="BB962" s="213"/>
      <c r="BC962" s="213"/>
      <c r="BD962" s="213"/>
      <c r="BE962" s="213"/>
      <c r="BF962" s="213"/>
      <c r="BG962" s="213"/>
      <c r="BH962" s="213"/>
    </row>
    <row r="963" spans="1:60" outlineLevel="1" x14ac:dyDescent="0.2">
      <c r="A963" s="220"/>
      <c r="B963" s="221"/>
      <c r="C963" s="256" t="s">
        <v>291</v>
      </c>
      <c r="D963" s="223"/>
      <c r="E963" s="224">
        <v>23.1</v>
      </c>
      <c r="F963" s="222"/>
      <c r="G963" s="222"/>
      <c r="H963" s="222"/>
      <c r="I963" s="222"/>
      <c r="J963" s="222"/>
      <c r="K963" s="222"/>
      <c r="L963" s="222"/>
      <c r="M963" s="222"/>
      <c r="N963" s="222"/>
      <c r="O963" s="222"/>
      <c r="P963" s="222"/>
      <c r="Q963" s="222"/>
      <c r="R963" s="222"/>
      <c r="S963" s="222"/>
      <c r="T963" s="222"/>
      <c r="U963" s="222"/>
      <c r="V963" s="222"/>
      <c r="W963" s="222"/>
      <c r="X963" s="222"/>
      <c r="Y963" s="213"/>
      <c r="Z963" s="213"/>
      <c r="AA963" s="213"/>
      <c r="AB963" s="213"/>
      <c r="AC963" s="213"/>
      <c r="AD963" s="213"/>
      <c r="AE963" s="213"/>
      <c r="AF963" s="213"/>
      <c r="AG963" s="213" t="s">
        <v>157</v>
      </c>
      <c r="AH963" s="213">
        <v>0</v>
      </c>
      <c r="AI963" s="213"/>
      <c r="AJ963" s="213"/>
      <c r="AK963" s="213"/>
      <c r="AL963" s="213"/>
      <c r="AM963" s="213"/>
      <c r="AN963" s="213"/>
      <c r="AO963" s="213"/>
      <c r="AP963" s="213"/>
      <c r="AQ963" s="213"/>
      <c r="AR963" s="213"/>
      <c r="AS963" s="213"/>
      <c r="AT963" s="213"/>
      <c r="AU963" s="213"/>
      <c r="AV963" s="213"/>
      <c r="AW963" s="213"/>
      <c r="AX963" s="213"/>
      <c r="AY963" s="213"/>
      <c r="AZ963" s="213"/>
      <c r="BA963" s="213"/>
      <c r="BB963" s="213"/>
      <c r="BC963" s="213"/>
      <c r="BD963" s="213"/>
      <c r="BE963" s="213"/>
      <c r="BF963" s="213"/>
      <c r="BG963" s="213"/>
      <c r="BH963" s="213"/>
    </row>
    <row r="964" spans="1:60" outlineLevel="1" x14ac:dyDescent="0.2">
      <c r="A964" s="220"/>
      <c r="B964" s="221"/>
      <c r="C964" s="256" t="s">
        <v>207</v>
      </c>
      <c r="D964" s="223"/>
      <c r="E964" s="224"/>
      <c r="F964" s="222"/>
      <c r="G964" s="222"/>
      <c r="H964" s="222"/>
      <c r="I964" s="222"/>
      <c r="J964" s="222"/>
      <c r="K964" s="222"/>
      <c r="L964" s="222"/>
      <c r="M964" s="222"/>
      <c r="N964" s="222"/>
      <c r="O964" s="222"/>
      <c r="P964" s="222"/>
      <c r="Q964" s="222"/>
      <c r="R964" s="222"/>
      <c r="S964" s="222"/>
      <c r="T964" s="222"/>
      <c r="U964" s="222"/>
      <c r="V964" s="222"/>
      <c r="W964" s="222"/>
      <c r="X964" s="222"/>
      <c r="Y964" s="213"/>
      <c r="Z964" s="213"/>
      <c r="AA964" s="213"/>
      <c r="AB964" s="213"/>
      <c r="AC964" s="213"/>
      <c r="AD964" s="213"/>
      <c r="AE964" s="213"/>
      <c r="AF964" s="213"/>
      <c r="AG964" s="213" t="s">
        <v>157</v>
      </c>
      <c r="AH964" s="213">
        <v>0</v>
      </c>
      <c r="AI964" s="213"/>
      <c r="AJ964" s="213"/>
      <c r="AK964" s="213"/>
      <c r="AL964" s="213"/>
      <c r="AM964" s="213"/>
      <c r="AN964" s="213"/>
      <c r="AO964" s="213"/>
      <c r="AP964" s="213"/>
      <c r="AQ964" s="213"/>
      <c r="AR964" s="213"/>
      <c r="AS964" s="213"/>
      <c r="AT964" s="213"/>
      <c r="AU964" s="213"/>
      <c r="AV964" s="213"/>
      <c r="AW964" s="213"/>
      <c r="AX964" s="213"/>
      <c r="AY964" s="213"/>
      <c r="AZ964" s="213"/>
      <c r="BA964" s="213"/>
      <c r="BB964" s="213"/>
      <c r="BC964" s="213"/>
      <c r="BD964" s="213"/>
      <c r="BE964" s="213"/>
      <c r="BF964" s="213"/>
      <c r="BG964" s="213"/>
      <c r="BH964" s="213"/>
    </row>
    <row r="965" spans="1:60" outlineLevel="1" x14ac:dyDescent="0.2">
      <c r="A965" s="220"/>
      <c r="B965" s="221"/>
      <c r="C965" s="256" t="s">
        <v>208</v>
      </c>
      <c r="D965" s="223"/>
      <c r="E965" s="224">
        <v>12.2</v>
      </c>
      <c r="F965" s="222"/>
      <c r="G965" s="222"/>
      <c r="H965" s="222"/>
      <c r="I965" s="222"/>
      <c r="J965" s="222"/>
      <c r="K965" s="222"/>
      <c r="L965" s="222"/>
      <c r="M965" s="222"/>
      <c r="N965" s="222"/>
      <c r="O965" s="222"/>
      <c r="P965" s="222"/>
      <c r="Q965" s="222"/>
      <c r="R965" s="222"/>
      <c r="S965" s="222"/>
      <c r="T965" s="222"/>
      <c r="U965" s="222"/>
      <c r="V965" s="222"/>
      <c r="W965" s="222"/>
      <c r="X965" s="222"/>
      <c r="Y965" s="213"/>
      <c r="Z965" s="213"/>
      <c r="AA965" s="213"/>
      <c r="AB965" s="213"/>
      <c r="AC965" s="213"/>
      <c r="AD965" s="213"/>
      <c r="AE965" s="213"/>
      <c r="AF965" s="213"/>
      <c r="AG965" s="213" t="s">
        <v>157</v>
      </c>
      <c r="AH965" s="213">
        <v>0</v>
      </c>
      <c r="AI965" s="213"/>
      <c r="AJ965" s="213"/>
      <c r="AK965" s="213"/>
      <c r="AL965" s="213"/>
      <c r="AM965" s="213"/>
      <c r="AN965" s="213"/>
      <c r="AO965" s="213"/>
      <c r="AP965" s="213"/>
      <c r="AQ965" s="213"/>
      <c r="AR965" s="213"/>
      <c r="AS965" s="213"/>
      <c r="AT965" s="213"/>
      <c r="AU965" s="213"/>
      <c r="AV965" s="213"/>
      <c r="AW965" s="213"/>
      <c r="AX965" s="213"/>
      <c r="AY965" s="213"/>
      <c r="AZ965" s="213"/>
      <c r="BA965" s="213"/>
      <c r="BB965" s="213"/>
      <c r="BC965" s="213"/>
      <c r="BD965" s="213"/>
      <c r="BE965" s="213"/>
      <c r="BF965" s="213"/>
      <c r="BG965" s="213"/>
      <c r="BH965" s="213"/>
    </row>
    <row r="966" spans="1:60" outlineLevel="1" x14ac:dyDescent="0.2">
      <c r="A966" s="220"/>
      <c r="B966" s="221"/>
      <c r="C966" s="256" t="s">
        <v>209</v>
      </c>
      <c r="D966" s="223"/>
      <c r="E966" s="224"/>
      <c r="F966" s="222"/>
      <c r="G966" s="222"/>
      <c r="H966" s="222"/>
      <c r="I966" s="222"/>
      <c r="J966" s="222"/>
      <c r="K966" s="222"/>
      <c r="L966" s="222"/>
      <c r="M966" s="222"/>
      <c r="N966" s="222"/>
      <c r="O966" s="222"/>
      <c r="P966" s="222"/>
      <c r="Q966" s="222"/>
      <c r="R966" s="222"/>
      <c r="S966" s="222"/>
      <c r="T966" s="222"/>
      <c r="U966" s="222"/>
      <c r="V966" s="222"/>
      <c r="W966" s="222"/>
      <c r="X966" s="222"/>
      <c r="Y966" s="213"/>
      <c r="Z966" s="213"/>
      <c r="AA966" s="213"/>
      <c r="AB966" s="213"/>
      <c r="AC966" s="213"/>
      <c r="AD966" s="213"/>
      <c r="AE966" s="213"/>
      <c r="AF966" s="213"/>
      <c r="AG966" s="213" t="s">
        <v>157</v>
      </c>
      <c r="AH966" s="213">
        <v>0</v>
      </c>
      <c r="AI966" s="213"/>
      <c r="AJ966" s="213"/>
      <c r="AK966" s="213"/>
      <c r="AL966" s="213"/>
      <c r="AM966" s="213"/>
      <c r="AN966" s="213"/>
      <c r="AO966" s="213"/>
      <c r="AP966" s="213"/>
      <c r="AQ966" s="213"/>
      <c r="AR966" s="213"/>
      <c r="AS966" s="213"/>
      <c r="AT966" s="213"/>
      <c r="AU966" s="213"/>
      <c r="AV966" s="213"/>
      <c r="AW966" s="213"/>
      <c r="AX966" s="213"/>
      <c r="AY966" s="213"/>
      <c r="AZ966" s="213"/>
      <c r="BA966" s="213"/>
      <c r="BB966" s="213"/>
      <c r="BC966" s="213"/>
      <c r="BD966" s="213"/>
      <c r="BE966" s="213"/>
      <c r="BF966" s="213"/>
      <c r="BG966" s="213"/>
      <c r="BH966" s="213"/>
    </row>
    <row r="967" spans="1:60" outlineLevel="1" x14ac:dyDescent="0.2">
      <c r="A967" s="220"/>
      <c r="B967" s="221"/>
      <c r="C967" s="256" t="s">
        <v>210</v>
      </c>
      <c r="D967" s="223"/>
      <c r="E967" s="224">
        <v>1.8</v>
      </c>
      <c r="F967" s="222"/>
      <c r="G967" s="222"/>
      <c r="H967" s="222"/>
      <c r="I967" s="222"/>
      <c r="J967" s="222"/>
      <c r="K967" s="222"/>
      <c r="L967" s="222"/>
      <c r="M967" s="222"/>
      <c r="N967" s="222"/>
      <c r="O967" s="222"/>
      <c r="P967" s="222"/>
      <c r="Q967" s="222"/>
      <c r="R967" s="222"/>
      <c r="S967" s="222"/>
      <c r="T967" s="222"/>
      <c r="U967" s="222"/>
      <c r="V967" s="222"/>
      <c r="W967" s="222"/>
      <c r="X967" s="222"/>
      <c r="Y967" s="213"/>
      <c r="Z967" s="213"/>
      <c r="AA967" s="213"/>
      <c r="AB967" s="213"/>
      <c r="AC967" s="213"/>
      <c r="AD967" s="213"/>
      <c r="AE967" s="213"/>
      <c r="AF967" s="213"/>
      <c r="AG967" s="213" t="s">
        <v>157</v>
      </c>
      <c r="AH967" s="213">
        <v>0</v>
      </c>
      <c r="AI967" s="213"/>
      <c r="AJ967" s="213"/>
      <c r="AK967" s="213"/>
      <c r="AL967" s="213"/>
      <c r="AM967" s="213"/>
      <c r="AN967" s="213"/>
      <c r="AO967" s="213"/>
      <c r="AP967" s="213"/>
      <c r="AQ967" s="213"/>
      <c r="AR967" s="213"/>
      <c r="AS967" s="213"/>
      <c r="AT967" s="213"/>
      <c r="AU967" s="213"/>
      <c r="AV967" s="213"/>
      <c r="AW967" s="213"/>
      <c r="AX967" s="213"/>
      <c r="AY967" s="213"/>
      <c r="AZ967" s="213"/>
      <c r="BA967" s="213"/>
      <c r="BB967" s="213"/>
      <c r="BC967" s="213"/>
      <c r="BD967" s="213"/>
      <c r="BE967" s="213"/>
      <c r="BF967" s="213"/>
      <c r="BG967" s="213"/>
      <c r="BH967" s="213"/>
    </row>
    <row r="968" spans="1:60" outlineLevel="1" x14ac:dyDescent="0.2">
      <c r="A968" s="220"/>
      <c r="B968" s="221"/>
      <c r="C968" s="256" t="s">
        <v>211</v>
      </c>
      <c r="D968" s="223"/>
      <c r="E968" s="224"/>
      <c r="F968" s="222"/>
      <c r="G968" s="222"/>
      <c r="H968" s="222"/>
      <c r="I968" s="222"/>
      <c r="J968" s="222"/>
      <c r="K968" s="222"/>
      <c r="L968" s="222"/>
      <c r="M968" s="222"/>
      <c r="N968" s="222"/>
      <c r="O968" s="222"/>
      <c r="P968" s="222"/>
      <c r="Q968" s="222"/>
      <c r="R968" s="222"/>
      <c r="S968" s="222"/>
      <c r="T968" s="222"/>
      <c r="U968" s="222"/>
      <c r="V968" s="222"/>
      <c r="W968" s="222"/>
      <c r="X968" s="222"/>
      <c r="Y968" s="213"/>
      <c r="Z968" s="213"/>
      <c r="AA968" s="213"/>
      <c r="AB968" s="213"/>
      <c r="AC968" s="213"/>
      <c r="AD968" s="213"/>
      <c r="AE968" s="213"/>
      <c r="AF968" s="213"/>
      <c r="AG968" s="213" t="s">
        <v>157</v>
      </c>
      <c r="AH968" s="213">
        <v>0</v>
      </c>
      <c r="AI968" s="213"/>
      <c r="AJ968" s="213"/>
      <c r="AK968" s="213"/>
      <c r="AL968" s="213"/>
      <c r="AM968" s="213"/>
      <c r="AN968" s="213"/>
      <c r="AO968" s="213"/>
      <c r="AP968" s="213"/>
      <c r="AQ968" s="213"/>
      <c r="AR968" s="213"/>
      <c r="AS968" s="213"/>
      <c r="AT968" s="213"/>
      <c r="AU968" s="213"/>
      <c r="AV968" s="213"/>
      <c r="AW968" s="213"/>
      <c r="AX968" s="213"/>
      <c r="AY968" s="213"/>
      <c r="AZ968" s="213"/>
      <c r="BA968" s="213"/>
      <c r="BB968" s="213"/>
      <c r="BC968" s="213"/>
      <c r="BD968" s="213"/>
      <c r="BE968" s="213"/>
      <c r="BF968" s="213"/>
      <c r="BG968" s="213"/>
      <c r="BH968" s="213"/>
    </row>
    <row r="969" spans="1:60" outlineLevel="1" x14ac:dyDescent="0.2">
      <c r="A969" s="220"/>
      <c r="B969" s="221"/>
      <c r="C969" s="256" t="s">
        <v>212</v>
      </c>
      <c r="D969" s="223"/>
      <c r="E969" s="224">
        <v>8.1999999999999993</v>
      </c>
      <c r="F969" s="222"/>
      <c r="G969" s="222"/>
      <c r="H969" s="222"/>
      <c r="I969" s="222"/>
      <c r="J969" s="222"/>
      <c r="K969" s="222"/>
      <c r="L969" s="222"/>
      <c r="M969" s="222"/>
      <c r="N969" s="222"/>
      <c r="O969" s="222"/>
      <c r="P969" s="222"/>
      <c r="Q969" s="222"/>
      <c r="R969" s="222"/>
      <c r="S969" s="222"/>
      <c r="T969" s="222"/>
      <c r="U969" s="222"/>
      <c r="V969" s="222"/>
      <c r="W969" s="222"/>
      <c r="X969" s="222"/>
      <c r="Y969" s="213"/>
      <c r="Z969" s="213"/>
      <c r="AA969" s="213"/>
      <c r="AB969" s="213"/>
      <c r="AC969" s="213"/>
      <c r="AD969" s="213"/>
      <c r="AE969" s="213"/>
      <c r="AF969" s="213"/>
      <c r="AG969" s="213" t="s">
        <v>157</v>
      </c>
      <c r="AH969" s="213">
        <v>0</v>
      </c>
      <c r="AI969" s="213"/>
      <c r="AJ969" s="213"/>
      <c r="AK969" s="213"/>
      <c r="AL969" s="213"/>
      <c r="AM969" s="213"/>
      <c r="AN969" s="213"/>
      <c r="AO969" s="213"/>
      <c r="AP969" s="213"/>
      <c r="AQ969" s="213"/>
      <c r="AR969" s="213"/>
      <c r="AS969" s="213"/>
      <c r="AT969" s="213"/>
      <c r="AU969" s="213"/>
      <c r="AV969" s="213"/>
      <c r="AW969" s="213"/>
      <c r="AX969" s="213"/>
      <c r="AY969" s="213"/>
      <c r="AZ969" s="213"/>
      <c r="BA969" s="213"/>
      <c r="BB969" s="213"/>
      <c r="BC969" s="213"/>
      <c r="BD969" s="213"/>
      <c r="BE969" s="213"/>
      <c r="BF969" s="213"/>
      <c r="BG969" s="213"/>
      <c r="BH969" s="213"/>
    </row>
    <row r="970" spans="1:60" outlineLevel="1" x14ac:dyDescent="0.2">
      <c r="A970" s="220"/>
      <c r="B970" s="221"/>
      <c r="C970" s="256" t="s">
        <v>215</v>
      </c>
      <c r="D970" s="223"/>
      <c r="E970" s="224"/>
      <c r="F970" s="222"/>
      <c r="G970" s="222"/>
      <c r="H970" s="222"/>
      <c r="I970" s="222"/>
      <c r="J970" s="222"/>
      <c r="K970" s="222"/>
      <c r="L970" s="222"/>
      <c r="M970" s="222"/>
      <c r="N970" s="222"/>
      <c r="O970" s="222"/>
      <c r="P970" s="222"/>
      <c r="Q970" s="222"/>
      <c r="R970" s="222"/>
      <c r="S970" s="222"/>
      <c r="T970" s="222"/>
      <c r="U970" s="222"/>
      <c r="V970" s="222"/>
      <c r="W970" s="222"/>
      <c r="X970" s="222"/>
      <c r="Y970" s="213"/>
      <c r="Z970" s="213"/>
      <c r="AA970" s="213"/>
      <c r="AB970" s="213"/>
      <c r="AC970" s="213"/>
      <c r="AD970" s="213"/>
      <c r="AE970" s="213"/>
      <c r="AF970" s="213"/>
      <c r="AG970" s="213" t="s">
        <v>157</v>
      </c>
      <c r="AH970" s="213">
        <v>0</v>
      </c>
      <c r="AI970" s="213"/>
      <c r="AJ970" s="213"/>
      <c r="AK970" s="213"/>
      <c r="AL970" s="213"/>
      <c r="AM970" s="213"/>
      <c r="AN970" s="213"/>
      <c r="AO970" s="213"/>
      <c r="AP970" s="213"/>
      <c r="AQ970" s="213"/>
      <c r="AR970" s="213"/>
      <c r="AS970" s="213"/>
      <c r="AT970" s="213"/>
      <c r="AU970" s="213"/>
      <c r="AV970" s="213"/>
      <c r="AW970" s="213"/>
      <c r="AX970" s="213"/>
      <c r="AY970" s="213"/>
      <c r="AZ970" s="213"/>
      <c r="BA970" s="213"/>
      <c r="BB970" s="213"/>
      <c r="BC970" s="213"/>
      <c r="BD970" s="213"/>
      <c r="BE970" s="213"/>
      <c r="BF970" s="213"/>
      <c r="BG970" s="213"/>
      <c r="BH970" s="213"/>
    </row>
    <row r="971" spans="1:60" outlineLevel="1" x14ac:dyDescent="0.2">
      <c r="A971" s="220"/>
      <c r="B971" s="221"/>
      <c r="C971" s="256" t="s">
        <v>216</v>
      </c>
      <c r="D971" s="223"/>
      <c r="E971" s="224">
        <v>20.5</v>
      </c>
      <c r="F971" s="222"/>
      <c r="G971" s="222"/>
      <c r="H971" s="222"/>
      <c r="I971" s="222"/>
      <c r="J971" s="222"/>
      <c r="K971" s="222"/>
      <c r="L971" s="222"/>
      <c r="M971" s="222"/>
      <c r="N971" s="222"/>
      <c r="O971" s="222"/>
      <c r="P971" s="222"/>
      <c r="Q971" s="222"/>
      <c r="R971" s="222"/>
      <c r="S971" s="222"/>
      <c r="T971" s="222"/>
      <c r="U971" s="222"/>
      <c r="V971" s="222"/>
      <c r="W971" s="222"/>
      <c r="X971" s="222"/>
      <c r="Y971" s="213"/>
      <c r="Z971" s="213"/>
      <c r="AA971" s="213"/>
      <c r="AB971" s="213"/>
      <c r="AC971" s="213"/>
      <c r="AD971" s="213"/>
      <c r="AE971" s="213"/>
      <c r="AF971" s="213"/>
      <c r="AG971" s="213" t="s">
        <v>157</v>
      </c>
      <c r="AH971" s="213">
        <v>0</v>
      </c>
      <c r="AI971" s="213"/>
      <c r="AJ971" s="213"/>
      <c r="AK971" s="213"/>
      <c r="AL971" s="213"/>
      <c r="AM971" s="213"/>
      <c r="AN971" s="213"/>
      <c r="AO971" s="213"/>
      <c r="AP971" s="213"/>
      <c r="AQ971" s="213"/>
      <c r="AR971" s="213"/>
      <c r="AS971" s="213"/>
      <c r="AT971" s="213"/>
      <c r="AU971" s="213"/>
      <c r="AV971" s="213"/>
      <c r="AW971" s="213"/>
      <c r="AX971" s="213"/>
      <c r="AY971" s="213"/>
      <c r="AZ971" s="213"/>
      <c r="BA971" s="213"/>
      <c r="BB971" s="213"/>
      <c r="BC971" s="213"/>
      <c r="BD971" s="213"/>
      <c r="BE971" s="213"/>
      <c r="BF971" s="213"/>
      <c r="BG971" s="213"/>
      <c r="BH971" s="213"/>
    </row>
    <row r="972" spans="1:60" outlineLevel="1" x14ac:dyDescent="0.2">
      <c r="A972" s="220"/>
      <c r="B972" s="221"/>
      <c r="C972" s="256" t="s">
        <v>217</v>
      </c>
      <c r="D972" s="223"/>
      <c r="E972" s="224"/>
      <c r="F972" s="222"/>
      <c r="G972" s="222"/>
      <c r="H972" s="222"/>
      <c r="I972" s="222"/>
      <c r="J972" s="222"/>
      <c r="K972" s="222"/>
      <c r="L972" s="222"/>
      <c r="M972" s="222"/>
      <c r="N972" s="222"/>
      <c r="O972" s="222"/>
      <c r="P972" s="222"/>
      <c r="Q972" s="222"/>
      <c r="R972" s="222"/>
      <c r="S972" s="222"/>
      <c r="T972" s="222"/>
      <c r="U972" s="222"/>
      <c r="V972" s="222"/>
      <c r="W972" s="222"/>
      <c r="X972" s="222"/>
      <c r="Y972" s="213"/>
      <c r="Z972" s="213"/>
      <c r="AA972" s="213"/>
      <c r="AB972" s="213"/>
      <c r="AC972" s="213"/>
      <c r="AD972" s="213"/>
      <c r="AE972" s="213"/>
      <c r="AF972" s="213"/>
      <c r="AG972" s="213" t="s">
        <v>157</v>
      </c>
      <c r="AH972" s="213">
        <v>0</v>
      </c>
      <c r="AI972" s="213"/>
      <c r="AJ972" s="213"/>
      <c r="AK972" s="213"/>
      <c r="AL972" s="213"/>
      <c r="AM972" s="213"/>
      <c r="AN972" s="213"/>
      <c r="AO972" s="213"/>
      <c r="AP972" s="213"/>
      <c r="AQ972" s="213"/>
      <c r="AR972" s="213"/>
      <c r="AS972" s="213"/>
      <c r="AT972" s="213"/>
      <c r="AU972" s="213"/>
      <c r="AV972" s="213"/>
      <c r="AW972" s="213"/>
      <c r="AX972" s="213"/>
      <c r="AY972" s="213"/>
      <c r="AZ972" s="213"/>
      <c r="BA972" s="213"/>
      <c r="BB972" s="213"/>
      <c r="BC972" s="213"/>
      <c r="BD972" s="213"/>
      <c r="BE972" s="213"/>
      <c r="BF972" s="213"/>
      <c r="BG972" s="213"/>
      <c r="BH972" s="213"/>
    </row>
    <row r="973" spans="1:60" outlineLevel="1" x14ac:dyDescent="0.2">
      <c r="A973" s="220"/>
      <c r="B973" s="221"/>
      <c r="C973" s="256" t="s">
        <v>218</v>
      </c>
      <c r="D973" s="223"/>
      <c r="E973" s="224">
        <v>18.899999999999999</v>
      </c>
      <c r="F973" s="222"/>
      <c r="G973" s="222"/>
      <c r="H973" s="222"/>
      <c r="I973" s="222"/>
      <c r="J973" s="222"/>
      <c r="K973" s="222"/>
      <c r="L973" s="222"/>
      <c r="M973" s="222"/>
      <c r="N973" s="222"/>
      <c r="O973" s="222"/>
      <c r="P973" s="222"/>
      <c r="Q973" s="222"/>
      <c r="R973" s="222"/>
      <c r="S973" s="222"/>
      <c r="T973" s="222"/>
      <c r="U973" s="222"/>
      <c r="V973" s="222"/>
      <c r="W973" s="222"/>
      <c r="X973" s="222"/>
      <c r="Y973" s="213"/>
      <c r="Z973" s="213"/>
      <c r="AA973" s="213"/>
      <c r="AB973" s="213"/>
      <c r="AC973" s="213"/>
      <c r="AD973" s="213"/>
      <c r="AE973" s="213"/>
      <c r="AF973" s="213"/>
      <c r="AG973" s="213" t="s">
        <v>157</v>
      </c>
      <c r="AH973" s="213">
        <v>0</v>
      </c>
      <c r="AI973" s="213"/>
      <c r="AJ973" s="213"/>
      <c r="AK973" s="213"/>
      <c r="AL973" s="213"/>
      <c r="AM973" s="213"/>
      <c r="AN973" s="213"/>
      <c r="AO973" s="213"/>
      <c r="AP973" s="213"/>
      <c r="AQ973" s="213"/>
      <c r="AR973" s="213"/>
      <c r="AS973" s="213"/>
      <c r="AT973" s="213"/>
      <c r="AU973" s="213"/>
      <c r="AV973" s="213"/>
      <c r="AW973" s="213"/>
      <c r="AX973" s="213"/>
      <c r="AY973" s="213"/>
      <c r="AZ973" s="213"/>
      <c r="BA973" s="213"/>
      <c r="BB973" s="213"/>
      <c r="BC973" s="213"/>
      <c r="BD973" s="213"/>
      <c r="BE973" s="213"/>
      <c r="BF973" s="213"/>
      <c r="BG973" s="213"/>
      <c r="BH973" s="213"/>
    </row>
    <row r="974" spans="1:60" outlineLevel="1" x14ac:dyDescent="0.2">
      <c r="A974" s="234">
        <v>132</v>
      </c>
      <c r="B974" s="235" t="s">
        <v>678</v>
      </c>
      <c r="C974" s="254" t="s">
        <v>625</v>
      </c>
      <c r="D974" s="236" t="s">
        <v>164</v>
      </c>
      <c r="E974" s="237">
        <v>84.7</v>
      </c>
      <c r="F974" s="238"/>
      <c r="G974" s="239">
        <f>ROUND(E974*F974,2)</f>
        <v>0</v>
      </c>
      <c r="H974" s="238"/>
      <c r="I974" s="239">
        <f>ROUND(E974*H974,2)</f>
        <v>0</v>
      </c>
      <c r="J974" s="238"/>
      <c r="K974" s="239">
        <f>ROUND(E974*J974,2)</f>
        <v>0</v>
      </c>
      <c r="L974" s="239">
        <v>15</v>
      </c>
      <c r="M974" s="239">
        <f>G974*(1+L974/100)</f>
        <v>0</v>
      </c>
      <c r="N974" s="239">
        <v>0</v>
      </c>
      <c r="O974" s="239">
        <f>ROUND(E974*N974,2)</f>
        <v>0</v>
      </c>
      <c r="P974" s="239">
        <v>0</v>
      </c>
      <c r="Q974" s="239">
        <f>ROUND(E974*P974,2)</f>
        <v>0</v>
      </c>
      <c r="R974" s="239"/>
      <c r="S974" s="239" t="s">
        <v>179</v>
      </c>
      <c r="T974" s="240" t="s">
        <v>180</v>
      </c>
      <c r="U974" s="222">
        <v>0</v>
      </c>
      <c r="V974" s="222">
        <f>ROUND(E974*U974,2)</f>
        <v>0</v>
      </c>
      <c r="W974" s="222"/>
      <c r="X974" s="222" t="s">
        <v>152</v>
      </c>
      <c r="Y974" s="213"/>
      <c r="Z974" s="213"/>
      <c r="AA974" s="213"/>
      <c r="AB974" s="213"/>
      <c r="AC974" s="213"/>
      <c r="AD974" s="213"/>
      <c r="AE974" s="213"/>
      <c r="AF974" s="213"/>
      <c r="AG974" s="213" t="s">
        <v>153</v>
      </c>
      <c r="AH974" s="213"/>
      <c r="AI974" s="213"/>
      <c r="AJ974" s="213"/>
      <c r="AK974" s="213"/>
      <c r="AL974" s="213"/>
      <c r="AM974" s="213"/>
      <c r="AN974" s="213"/>
      <c r="AO974" s="213"/>
      <c r="AP974" s="213"/>
      <c r="AQ974" s="213"/>
      <c r="AR974" s="213"/>
      <c r="AS974" s="213"/>
      <c r="AT974" s="213"/>
      <c r="AU974" s="213"/>
      <c r="AV974" s="213"/>
      <c r="AW974" s="213"/>
      <c r="AX974" s="213"/>
      <c r="AY974" s="213"/>
      <c r="AZ974" s="213"/>
      <c r="BA974" s="213"/>
      <c r="BB974" s="213"/>
      <c r="BC974" s="213"/>
      <c r="BD974" s="213"/>
      <c r="BE974" s="213"/>
      <c r="BF974" s="213"/>
      <c r="BG974" s="213"/>
      <c r="BH974" s="213"/>
    </row>
    <row r="975" spans="1:60" outlineLevel="1" x14ac:dyDescent="0.2">
      <c r="A975" s="220"/>
      <c r="B975" s="221"/>
      <c r="C975" s="256" t="s">
        <v>554</v>
      </c>
      <c r="D975" s="223"/>
      <c r="E975" s="224"/>
      <c r="F975" s="222"/>
      <c r="G975" s="222"/>
      <c r="H975" s="222"/>
      <c r="I975" s="222"/>
      <c r="J975" s="222"/>
      <c r="K975" s="222"/>
      <c r="L975" s="222"/>
      <c r="M975" s="222"/>
      <c r="N975" s="222"/>
      <c r="O975" s="222"/>
      <c r="P975" s="222"/>
      <c r="Q975" s="222"/>
      <c r="R975" s="222"/>
      <c r="S975" s="222"/>
      <c r="T975" s="222"/>
      <c r="U975" s="222"/>
      <c r="V975" s="222"/>
      <c r="W975" s="222"/>
      <c r="X975" s="222"/>
      <c r="Y975" s="213"/>
      <c r="Z975" s="213"/>
      <c r="AA975" s="213"/>
      <c r="AB975" s="213"/>
      <c r="AC975" s="213"/>
      <c r="AD975" s="213"/>
      <c r="AE975" s="213"/>
      <c r="AF975" s="213"/>
      <c r="AG975" s="213" t="s">
        <v>157</v>
      </c>
      <c r="AH975" s="213">
        <v>0</v>
      </c>
      <c r="AI975" s="213"/>
      <c r="AJ975" s="213"/>
      <c r="AK975" s="213"/>
      <c r="AL975" s="213"/>
      <c r="AM975" s="213"/>
      <c r="AN975" s="213"/>
      <c r="AO975" s="213"/>
      <c r="AP975" s="213"/>
      <c r="AQ975" s="213"/>
      <c r="AR975" s="213"/>
      <c r="AS975" s="213"/>
      <c r="AT975" s="213"/>
      <c r="AU975" s="213"/>
      <c r="AV975" s="213"/>
      <c r="AW975" s="213"/>
      <c r="AX975" s="213"/>
      <c r="AY975" s="213"/>
      <c r="AZ975" s="213"/>
      <c r="BA975" s="213"/>
      <c r="BB975" s="213"/>
      <c r="BC975" s="213"/>
      <c r="BD975" s="213"/>
      <c r="BE975" s="213"/>
      <c r="BF975" s="213"/>
      <c r="BG975" s="213"/>
      <c r="BH975" s="213"/>
    </row>
    <row r="976" spans="1:60" outlineLevel="1" x14ac:dyDescent="0.2">
      <c r="A976" s="220"/>
      <c r="B976" s="221"/>
      <c r="C976" s="256" t="s">
        <v>167</v>
      </c>
      <c r="D976" s="223"/>
      <c r="E976" s="224"/>
      <c r="F976" s="222"/>
      <c r="G976" s="222"/>
      <c r="H976" s="222"/>
      <c r="I976" s="222"/>
      <c r="J976" s="222"/>
      <c r="K976" s="222"/>
      <c r="L976" s="222"/>
      <c r="M976" s="222"/>
      <c r="N976" s="222"/>
      <c r="O976" s="222"/>
      <c r="P976" s="222"/>
      <c r="Q976" s="222"/>
      <c r="R976" s="222"/>
      <c r="S976" s="222"/>
      <c r="T976" s="222"/>
      <c r="U976" s="222"/>
      <c r="V976" s="222"/>
      <c r="W976" s="222"/>
      <c r="X976" s="222"/>
      <c r="Y976" s="213"/>
      <c r="Z976" s="213"/>
      <c r="AA976" s="213"/>
      <c r="AB976" s="213"/>
      <c r="AC976" s="213"/>
      <c r="AD976" s="213"/>
      <c r="AE976" s="213"/>
      <c r="AF976" s="213"/>
      <c r="AG976" s="213" t="s">
        <v>157</v>
      </c>
      <c r="AH976" s="213">
        <v>0</v>
      </c>
      <c r="AI976" s="213"/>
      <c r="AJ976" s="213"/>
      <c r="AK976" s="213"/>
      <c r="AL976" s="213"/>
      <c r="AM976" s="213"/>
      <c r="AN976" s="213"/>
      <c r="AO976" s="213"/>
      <c r="AP976" s="213"/>
      <c r="AQ976" s="213"/>
      <c r="AR976" s="213"/>
      <c r="AS976" s="213"/>
      <c r="AT976" s="213"/>
      <c r="AU976" s="213"/>
      <c r="AV976" s="213"/>
      <c r="AW976" s="213"/>
      <c r="AX976" s="213"/>
      <c r="AY976" s="213"/>
      <c r="AZ976" s="213"/>
      <c r="BA976" s="213"/>
      <c r="BB976" s="213"/>
      <c r="BC976" s="213"/>
      <c r="BD976" s="213"/>
      <c r="BE976" s="213"/>
      <c r="BF976" s="213"/>
      <c r="BG976" s="213"/>
      <c r="BH976" s="213"/>
    </row>
    <row r="977" spans="1:60" outlineLevel="1" x14ac:dyDescent="0.2">
      <c r="A977" s="220"/>
      <c r="B977" s="221"/>
      <c r="C977" s="256" t="s">
        <v>291</v>
      </c>
      <c r="D977" s="223"/>
      <c r="E977" s="224">
        <v>23.1</v>
      </c>
      <c r="F977" s="222"/>
      <c r="G977" s="222"/>
      <c r="H977" s="222"/>
      <c r="I977" s="222"/>
      <c r="J977" s="222"/>
      <c r="K977" s="222"/>
      <c r="L977" s="222"/>
      <c r="M977" s="222"/>
      <c r="N977" s="222"/>
      <c r="O977" s="222"/>
      <c r="P977" s="222"/>
      <c r="Q977" s="222"/>
      <c r="R977" s="222"/>
      <c r="S977" s="222"/>
      <c r="T977" s="222"/>
      <c r="U977" s="222"/>
      <c r="V977" s="222"/>
      <c r="W977" s="222"/>
      <c r="X977" s="222"/>
      <c r="Y977" s="213"/>
      <c r="Z977" s="213"/>
      <c r="AA977" s="213"/>
      <c r="AB977" s="213"/>
      <c r="AC977" s="213"/>
      <c r="AD977" s="213"/>
      <c r="AE977" s="213"/>
      <c r="AF977" s="213"/>
      <c r="AG977" s="213" t="s">
        <v>157</v>
      </c>
      <c r="AH977" s="213">
        <v>0</v>
      </c>
      <c r="AI977" s="213"/>
      <c r="AJ977" s="213"/>
      <c r="AK977" s="213"/>
      <c r="AL977" s="213"/>
      <c r="AM977" s="213"/>
      <c r="AN977" s="213"/>
      <c r="AO977" s="213"/>
      <c r="AP977" s="213"/>
      <c r="AQ977" s="213"/>
      <c r="AR977" s="213"/>
      <c r="AS977" s="213"/>
      <c r="AT977" s="213"/>
      <c r="AU977" s="213"/>
      <c r="AV977" s="213"/>
      <c r="AW977" s="213"/>
      <c r="AX977" s="213"/>
      <c r="AY977" s="213"/>
      <c r="AZ977" s="213"/>
      <c r="BA977" s="213"/>
      <c r="BB977" s="213"/>
      <c r="BC977" s="213"/>
      <c r="BD977" s="213"/>
      <c r="BE977" s="213"/>
      <c r="BF977" s="213"/>
      <c r="BG977" s="213"/>
      <c r="BH977" s="213"/>
    </row>
    <row r="978" spans="1:60" outlineLevel="1" x14ac:dyDescent="0.2">
      <c r="A978" s="220"/>
      <c r="B978" s="221"/>
      <c r="C978" s="256" t="s">
        <v>207</v>
      </c>
      <c r="D978" s="223"/>
      <c r="E978" s="224"/>
      <c r="F978" s="222"/>
      <c r="G978" s="222"/>
      <c r="H978" s="222"/>
      <c r="I978" s="222"/>
      <c r="J978" s="222"/>
      <c r="K978" s="222"/>
      <c r="L978" s="222"/>
      <c r="M978" s="222"/>
      <c r="N978" s="222"/>
      <c r="O978" s="222"/>
      <c r="P978" s="222"/>
      <c r="Q978" s="222"/>
      <c r="R978" s="222"/>
      <c r="S978" s="222"/>
      <c r="T978" s="222"/>
      <c r="U978" s="222"/>
      <c r="V978" s="222"/>
      <c r="W978" s="222"/>
      <c r="X978" s="222"/>
      <c r="Y978" s="213"/>
      <c r="Z978" s="213"/>
      <c r="AA978" s="213"/>
      <c r="AB978" s="213"/>
      <c r="AC978" s="213"/>
      <c r="AD978" s="213"/>
      <c r="AE978" s="213"/>
      <c r="AF978" s="213"/>
      <c r="AG978" s="213" t="s">
        <v>157</v>
      </c>
      <c r="AH978" s="213">
        <v>0</v>
      </c>
      <c r="AI978" s="213"/>
      <c r="AJ978" s="213"/>
      <c r="AK978" s="213"/>
      <c r="AL978" s="213"/>
      <c r="AM978" s="213"/>
      <c r="AN978" s="213"/>
      <c r="AO978" s="213"/>
      <c r="AP978" s="213"/>
      <c r="AQ978" s="213"/>
      <c r="AR978" s="213"/>
      <c r="AS978" s="213"/>
      <c r="AT978" s="213"/>
      <c r="AU978" s="213"/>
      <c r="AV978" s="213"/>
      <c r="AW978" s="213"/>
      <c r="AX978" s="213"/>
      <c r="AY978" s="213"/>
      <c r="AZ978" s="213"/>
      <c r="BA978" s="213"/>
      <c r="BB978" s="213"/>
      <c r="BC978" s="213"/>
      <c r="BD978" s="213"/>
      <c r="BE978" s="213"/>
      <c r="BF978" s="213"/>
      <c r="BG978" s="213"/>
      <c r="BH978" s="213"/>
    </row>
    <row r="979" spans="1:60" outlineLevel="1" x14ac:dyDescent="0.2">
      <c r="A979" s="220"/>
      <c r="B979" s="221"/>
      <c r="C979" s="256" t="s">
        <v>208</v>
      </c>
      <c r="D979" s="223"/>
      <c r="E979" s="224">
        <v>12.2</v>
      </c>
      <c r="F979" s="222"/>
      <c r="G979" s="222"/>
      <c r="H979" s="222"/>
      <c r="I979" s="222"/>
      <c r="J979" s="222"/>
      <c r="K979" s="222"/>
      <c r="L979" s="222"/>
      <c r="M979" s="222"/>
      <c r="N979" s="222"/>
      <c r="O979" s="222"/>
      <c r="P979" s="222"/>
      <c r="Q979" s="222"/>
      <c r="R979" s="222"/>
      <c r="S979" s="222"/>
      <c r="T979" s="222"/>
      <c r="U979" s="222"/>
      <c r="V979" s="222"/>
      <c r="W979" s="222"/>
      <c r="X979" s="222"/>
      <c r="Y979" s="213"/>
      <c r="Z979" s="213"/>
      <c r="AA979" s="213"/>
      <c r="AB979" s="213"/>
      <c r="AC979" s="213"/>
      <c r="AD979" s="213"/>
      <c r="AE979" s="213"/>
      <c r="AF979" s="213"/>
      <c r="AG979" s="213" t="s">
        <v>157</v>
      </c>
      <c r="AH979" s="213">
        <v>0</v>
      </c>
      <c r="AI979" s="213"/>
      <c r="AJ979" s="213"/>
      <c r="AK979" s="213"/>
      <c r="AL979" s="213"/>
      <c r="AM979" s="213"/>
      <c r="AN979" s="213"/>
      <c r="AO979" s="213"/>
      <c r="AP979" s="213"/>
      <c r="AQ979" s="213"/>
      <c r="AR979" s="213"/>
      <c r="AS979" s="213"/>
      <c r="AT979" s="213"/>
      <c r="AU979" s="213"/>
      <c r="AV979" s="213"/>
      <c r="AW979" s="213"/>
      <c r="AX979" s="213"/>
      <c r="AY979" s="213"/>
      <c r="AZ979" s="213"/>
      <c r="BA979" s="213"/>
      <c r="BB979" s="213"/>
      <c r="BC979" s="213"/>
      <c r="BD979" s="213"/>
      <c r="BE979" s="213"/>
      <c r="BF979" s="213"/>
      <c r="BG979" s="213"/>
      <c r="BH979" s="213"/>
    </row>
    <row r="980" spans="1:60" outlineLevel="1" x14ac:dyDescent="0.2">
      <c r="A980" s="220"/>
      <c r="B980" s="221"/>
      <c r="C980" s="256" t="s">
        <v>209</v>
      </c>
      <c r="D980" s="223"/>
      <c r="E980" s="224"/>
      <c r="F980" s="222"/>
      <c r="G980" s="222"/>
      <c r="H980" s="222"/>
      <c r="I980" s="222"/>
      <c r="J980" s="222"/>
      <c r="K980" s="222"/>
      <c r="L980" s="222"/>
      <c r="M980" s="222"/>
      <c r="N980" s="222"/>
      <c r="O980" s="222"/>
      <c r="P980" s="222"/>
      <c r="Q980" s="222"/>
      <c r="R980" s="222"/>
      <c r="S980" s="222"/>
      <c r="T980" s="222"/>
      <c r="U980" s="222"/>
      <c r="V980" s="222"/>
      <c r="W980" s="222"/>
      <c r="X980" s="222"/>
      <c r="Y980" s="213"/>
      <c r="Z980" s="213"/>
      <c r="AA980" s="213"/>
      <c r="AB980" s="213"/>
      <c r="AC980" s="213"/>
      <c r="AD980" s="213"/>
      <c r="AE980" s="213"/>
      <c r="AF980" s="213"/>
      <c r="AG980" s="213" t="s">
        <v>157</v>
      </c>
      <c r="AH980" s="213">
        <v>0</v>
      </c>
      <c r="AI980" s="213"/>
      <c r="AJ980" s="213"/>
      <c r="AK980" s="213"/>
      <c r="AL980" s="213"/>
      <c r="AM980" s="213"/>
      <c r="AN980" s="213"/>
      <c r="AO980" s="213"/>
      <c r="AP980" s="213"/>
      <c r="AQ980" s="213"/>
      <c r="AR980" s="213"/>
      <c r="AS980" s="213"/>
      <c r="AT980" s="213"/>
      <c r="AU980" s="213"/>
      <c r="AV980" s="213"/>
      <c r="AW980" s="213"/>
      <c r="AX980" s="213"/>
      <c r="AY980" s="213"/>
      <c r="AZ980" s="213"/>
      <c r="BA980" s="213"/>
      <c r="BB980" s="213"/>
      <c r="BC980" s="213"/>
      <c r="BD980" s="213"/>
      <c r="BE980" s="213"/>
      <c r="BF980" s="213"/>
      <c r="BG980" s="213"/>
      <c r="BH980" s="213"/>
    </row>
    <row r="981" spans="1:60" outlineLevel="1" x14ac:dyDescent="0.2">
      <c r="A981" s="220"/>
      <c r="B981" s="221"/>
      <c r="C981" s="256" t="s">
        <v>210</v>
      </c>
      <c r="D981" s="223"/>
      <c r="E981" s="224">
        <v>1.8</v>
      </c>
      <c r="F981" s="222"/>
      <c r="G981" s="222"/>
      <c r="H981" s="222"/>
      <c r="I981" s="222"/>
      <c r="J981" s="222"/>
      <c r="K981" s="222"/>
      <c r="L981" s="222"/>
      <c r="M981" s="222"/>
      <c r="N981" s="222"/>
      <c r="O981" s="222"/>
      <c r="P981" s="222"/>
      <c r="Q981" s="222"/>
      <c r="R981" s="222"/>
      <c r="S981" s="222"/>
      <c r="T981" s="222"/>
      <c r="U981" s="222"/>
      <c r="V981" s="222"/>
      <c r="W981" s="222"/>
      <c r="X981" s="222"/>
      <c r="Y981" s="213"/>
      <c r="Z981" s="213"/>
      <c r="AA981" s="213"/>
      <c r="AB981" s="213"/>
      <c r="AC981" s="213"/>
      <c r="AD981" s="213"/>
      <c r="AE981" s="213"/>
      <c r="AF981" s="213"/>
      <c r="AG981" s="213" t="s">
        <v>157</v>
      </c>
      <c r="AH981" s="213">
        <v>0</v>
      </c>
      <c r="AI981" s="213"/>
      <c r="AJ981" s="213"/>
      <c r="AK981" s="213"/>
      <c r="AL981" s="213"/>
      <c r="AM981" s="213"/>
      <c r="AN981" s="213"/>
      <c r="AO981" s="213"/>
      <c r="AP981" s="213"/>
      <c r="AQ981" s="213"/>
      <c r="AR981" s="213"/>
      <c r="AS981" s="213"/>
      <c r="AT981" s="213"/>
      <c r="AU981" s="213"/>
      <c r="AV981" s="213"/>
      <c r="AW981" s="213"/>
      <c r="AX981" s="213"/>
      <c r="AY981" s="213"/>
      <c r="AZ981" s="213"/>
      <c r="BA981" s="213"/>
      <c r="BB981" s="213"/>
      <c r="BC981" s="213"/>
      <c r="BD981" s="213"/>
      <c r="BE981" s="213"/>
      <c r="BF981" s="213"/>
      <c r="BG981" s="213"/>
      <c r="BH981" s="213"/>
    </row>
    <row r="982" spans="1:60" outlineLevel="1" x14ac:dyDescent="0.2">
      <c r="A982" s="220"/>
      <c r="B982" s="221"/>
      <c r="C982" s="256" t="s">
        <v>211</v>
      </c>
      <c r="D982" s="223"/>
      <c r="E982" s="224"/>
      <c r="F982" s="222"/>
      <c r="G982" s="222"/>
      <c r="H982" s="222"/>
      <c r="I982" s="222"/>
      <c r="J982" s="222"/>
      <c r="K982" s="222"/>
      <c r="L982" s="222"/>
      <c r="M982" s="222"/>
      <c r="N982" s="222"/>
      <c r="O982" s="222"/>
      <c r="P982" s="222"/>
      <c r="Q982" s="222"/>
      <c r="R982" s="222"/>
      <c r="S982" s="222"/>
      <c r="T982" s="222"/>
      <c r="U982" s="222"/>
      <c r="V982" s="222"/>
      <c r="W982" s="222"/>
      <c r="X982" s="222"/>
      <c r="Y982" s="213"/>
      <c r="Z982" s="213"/>
      <c r="AA982" s="213"/>
      <c r="AB982" s="213"/>
      <c r="AC982" s="213"/>
      <c r="AD982" s="213"/>
      <c r="AE982" s="213"/>
      <c r="AF982" s="213"/>
      <c r="AG982" s="213" t="s">
        <v>157</v>
      </c>
      <c r="AH982" s="213">
        <v>0</v>
      </c>
      <c r="AI982" s="213"/>
      <c r="AJ982" s="213"/>
      <c r="AK982" s="213"/>
      <c r="AL982" s="213"/>
      <c r="AM982" s="213"/>
      <c r="AN982" s="213"/>
      <c r="AO982" s="213"/>
      <c r="AP982" s="213"/>
      <c r="AQ982" s="213"/>
      <c r="AR982" s="213"/>
      <c r="AS982" s="213"/>
      <c r="AT982" s="213"/>
      <c r="AU982" s="213"/>
      <c r="AV982" s="213"/>
      <c r="AW982" s="213"/>
      <c r="AX982" s="213"/>
      <c r="AY982" s="213"/>
      <c r="AZ982" s="213"/>
      <c r="BA982" s="213"/>
      <c r="BB982" s="213"/>
      <c r="BC982" s="213"/>
      <c r="BD982" s="213"/>
      <c r="BE982" s="213"/>
      <c r="BF982" s="213"/>
      <c r="BG982" s="213"/>
      <c r="BH982" s="213"/>
    </row>
    <row r="983" spans="1:60" outlineLevel="1" x14ac:dyDescent="0.2">
      <c r="A983" s="220"/>
      <c r="B983" s="221"/>
      <c r="C983" s="256" t="s">
        <v>212</v>
      </c>
      <c r="D983" s="223"/>
      <c r="E983" s="224">
        <v>8.1999999999999993</v>
      </c>
      <c r="F983" s="222"/>
      <c r="G983" s="222"/>
      <c r="H983" s="222"/>
      <c r="I983" s="222"/>
      <c r="J983" s="222"/>
      <c r="K983" s="222"/>
      <c r="L983" s="222"/>
      <c r="M983" s="222"/>
      <c r="N983" s="222"/>
      <c r="O983" s="222"/>
      <c r="P983" s="222"/>
      <c r="Q983" s="222"/>
      <c r="R983" s="222"/>
      <c r="S983" s="222"/>
      <c r="T983" s="222"/>
      <c r="U983" s="222"/>
      <c r="V983" s="222"/>
      <c r="W983" s="222"/>
      <c r="X983" s="222"/>
      <c r="Y983" s="213"/>
      <c r="Z983" s="213"/>
      <c r="AA983" s="213"/>
      <c r="AB983" s="213"/>
      <c r="AC983" s="213"/>
      <c r="AD983" s="213"/>
      <c r="AE983" s="213"/>
      <c r="AF983" s="213"/>
      <c r="AG983" s="213" t="s">
        <v>157</v>
      </c>
      <c r="AH983" s="213">
        <v>0</v>
      </c>
      <c r="AI983" s="213"/>
      <c r="AJ983" s="213"/>
      <c r="AK983" s="213"/>
      <c r="AL983" s="213"/>
      <c r="AM983" s="213"/>
      <c r="AN983" s="213"/>
      <c r="AO983" s="213"/>
      <c r="AP983" s="213"/>
      <c r="AQ983" s="213"/>
      <c r="AR983" s="213"/>
      <c r="AS983" s="213"/>
      <c r="AT983" s="213"/>
      <c r="AU983" s="213"/>
      <c r="AV983" s="213"/>
      <c r="AW983" s="213"/>
      <c r="AX983" s="213"/>
      <c r="AY983" s="213"/>
      <c r="AZ983" s="213"/>
      <c r="BA983" s="213"/>
      <c r="BB983" s="213"/>
      <c r="BC983" s="213"/>
      <c r="BD983" s="213"/>
      <c r="BE983" s="213"/>
      <c r="BF983" s="213"/>
      <c r="BG983" s="213"/>
      <c r="BH983" s="213"/>
    </row>
    <row r="984" spans="1:60" outlineLevel="1" x14ac:dyDescent="0.2">
      <c r="A984" s="220"/>
      <c r="B984" s="221"/>
      <c r="C984" s="256" t="s">
        <v>215</v>
      </c>
      <c r="D984" s="223"/>
      <c r="E984" s="224"/>
      <c r="F984" s="222"/>
      <c r="G984" s="222"/>
      <c r="H984" s="222"/>
      <c r="I984" s="222"/>
      <c r="J984" s="222"/>
      <c r="K984" s="222"/>
      <c r="L984" s="222"/>
      <c r="M984" s="222"/>
      <c r="N984" s="222"/>
      <c r="O984" s="222"/>
      <c r="P984" s="222"/>
      <c r="Q984" s="222"/>
      <c r="R984" s="222"/>
      <c r="S984" s="222"/>
      <c r="T984" s="222"/>
      <c r="U984" s="222"/>
      <c r="V984" s="222"/>
      <c r="W984" s="222"/>
      <c r="X984" s="222"/>
      <c r="Y984" s="213"/>
      <c r="Z984" s="213"/>
      <c r="AA984" s="213"/>
      <c r="AB984" s="213"/>
      <c r="AC984" s="213"/>
      <c r="AD984" s="213"/>
      <c r="AE984" s="213"/>
      <c r="AF984" s="213"/>
      <c r="AG984" s="213" t="s">
        <v>157</v>
      </c>
      <c r="AH984" s="213">
        <v>0</v>
      </c>
      <c r="AI984" s="213"/>
      <c r="AJ984" s="213"/>
      <c r="AK984" s="213"/>
      <c r="AL984" s="213"/>
      <c r="AM984" s="213"/>
      <c r="AN984" s="213"/>
      <c r="AO984" s="213"/>
      <c r="AP984" s="213"/>
      <c r="AQ984" s="213"/>
      <c r="AR984" s="213"/>
      <c r="AS984" s="213"/>
      <c r="AT984" s="213"/>
      <c r="AU984" s="213"/>
      <c r="AV984" s="213"/>
      <c r="AW984" s="213"/>
      <c r="AX984" s="213"/>
      <c r="AY984" s="213"/>
      <c r="AZ984" s="213"/>
      <c r="BA984" s="213"/>
      <c r="BB984" s="213"/>
      <c r="BC984" s="213"/>
      <c r="BD984" s="213"/>
      <c r="BE984" s="213"/>
      <c r="BF984" s="213"/>
      <c r="BG984" s="213"/>
      <c r="BH984" s="213"/>
    </row>
    <row r="985" spans="1:60" outlineLevel="1" x14ac:dyDescent="0.2">
      <c r="A985" s="220"/>
      <c r="B985" s="221"/>
      <c r="C985" s="256" t="s">
        <v>216</v>
      </c>
      <c r="D985" s="223"/>
      <c r="E985" s="224">
        <v>20.5</v>
      </c>
      <c r="F985" s="222"/>
      <c r="G985" s="222"/>
      <c r="H985" s="222"/>
      <c r="I985" s="222"/>
      <c r="J985" s="222"/>
      <c r="K985" s="222"/>
      <c r="L985" s="222"/>
      <c r="M985" s="222"/>
      <c r="N985" s="222"/>
      <c r="O985" s="222"/>
      <c r="P985" s="222"/>
      <c r="Q985" s="222"/>
      <c r="R985" s="222"/>
      <c r="S985" s="222"/>
      <c r="T985" s="222"/>
      <c r="U985" s="222"/>
      <c r="V985" s="222"/>
      <c r="W985" s="222"/>
      <c r="X985" s="222"/>
      <c r="Y985" s="213"/>
      <c r="Z985" s="213"/>
      <c r="AA985" s="213"/>
      <c r="AB985" s="213"/>
      <c r="AC985" s="213"/>
      <c r="AD985" s="213"/>
      <c r="AE985" s="213"/>
      <c r="AF985" s="213"/>
      <c r="AG985" s="213" t="s">
        <v>157</v>
      </c>
      <c r="AH985" s="213">
        <v>0</v>
      </c>
      <c r="AI985" s="213"/>
      <c r="AJ985" s="213"/>
      <c r="AK985" s="213"/>
      <c r="AL985" s="213"/>
      <c r="AM985" s="213"/>
      <c r="AN985" s="213"/>
      <c r="AO985" s="213"/>
      <c r="AP985" s="213"/>
      <c r="AQ985" s="213"/>
      <c r="AR985" s="213"/>
      <c r="AS985" s="213"/>
      <c r="AT985" s="213"/>
      <c r="AU985" s="213"/>
      <c r="AV985" s="213"/>
      <c r="AW985" s="213"/>
      <c r="AX985" s="213"/>
      <c r="AY985" s="213"/>
      <c r="AZ985" s="213"/>
      <c r="BA985" s="213"/>
      <c r="BB985" s="213"/>
      <c r="BC985" s="213"/>
      <c r="BD985" s="213"/>
      <c r="BE985" s="213"/>
      <c r="BF985" s="213"/>
      <c r="BG985" s="213"/>
      <c r="BH985" s="213"/>
    </row>
    <row r="986" spans="1:60" outlineLevel="1" x14ac:dyDescent="0.2">
      <c r="A986" s="220"/>
      <c r="B986" s="221"/>
      <c r="C986" s="256" t="s">
        <v>217</v>
      </c>
      <c r="D986" s="223"/>
      <c r="E986" s="224"/>
      <c r="F986" s="222"/>
      <c r="G986" s="222"/>
      <c r="H986" s="222"/>
      <c r="I986" s="222"/>
      <c r="J986" s="222"/>
      <c r="K986" s="222"/>
      <c r="L986" s="222"/>
      <c r="M986" s="222"/>
      <c r="N986" s="222"/>
      <c r="O986" s="222"/>
      <c r="P986" s="222"/>
      <c r="Q986" s="222"/>
      <c r="R986" s="222"/>
      <c r="S986" s="222"/>
      <c r="T986" s="222"/>
      <c r="U986" s="222"/>
      <c r="V986" s="222"/>
      <c r="W986" s="222"/>
      <c r="X986" s="222"/>
      <c r="Y986" s="213"/>
      <c r="Z986" s="213"/>
      <c r="AA986" s="213"/>
      <c r="AB986" s="213"/>
      <c r="AC986" s="213"/>
      <c r="AD986" s="213"/>
      <c r="AE986" s="213"/>
      <c r="AF986" s="213"/>
      <c r="AG986" s="213" t="s">
        <v>157</v>
      </c>
      <c r="AH986" s="213">
        <v>0</v>
      </c>
      <c r="AI986" s="213"/>
      <c r="AJ986" s="213"/>
      <c r="AK986" s="213"/>
      <c r="AL986" s="213"/>
      <c r="AM986" s="213"/>
      <c r="AN986" s="213"/>
      <c r="AO986" s="213"/>
      <c r="AP986" s="213"/>
      <c r="AQ986" s="213"/>
      <c r="AR986" s="213"/>
      <c r="AS986" s="213"/>
      <c r="AT986" s="213"/>
      <c r="AU986" s="213"/>
      <c r="AV986" s="213"/>
      <c r="AW986" s="213"/>
      <c r="AX986" s="213"/>
      <c r="AY986" s="213"/>
      <c r="AZ986" s="213"/>
      <c r="BA986" s="213"/>
      <c r="BB986" s="213"/>
      <c r="BC986" s="213"/>
      <c r="BD986" s="213"/>
      <c r="BE986" s="213"/>
      <c r="BF986" s="213"/>
      <c r="BG986" s="213"/>
      <c r="BH986" s="213"/>
    </row>
    <row r="987" spans="1:60" outlineLevel="1" x14ac:dyDescent="0.2">
      <c r="A987" s="220"/>
      <c r="B987" s="221"/>
      <c r="C987" s="256" t="s">
        <v>218</v>
      </c>
      <c r="D987" s="223"/>
      <c r="E987" s="224">
        <v>18.899999999999999</v>
      </c>
      <c r="F987" s="222"/>
      <c r="G987" s="222"/>
      <c r="H987" s="222"/>
      <c r="I987" s="222"/>
      <c r="J987" s="222"/>
      <c r="K987" s="222"/>
      <c r="L987" s="222"/>
      <c r="M987" s="222"/>
      <c r="N987" s="222"/>
      <c r="O987" s="222"/>
      <c r="P987" s="222"/>
      <c r="Q987" s="222"/>
      <c r="R987" s="222"/>
      <c r="S987" s="222"/>
      <c r="T987" s="222"/>
      <c r="U987" s="222"/>
      <c r="V987" s="222"/>
      <c r="W987" s="222"/>
      <c r="X987" s="222"/>
      <c r="Y987" s="213"/>
      <c r="Z987" s="213"/>
      <c r="AA987" s="213"/>
      <c r="AB987" s="213"/>
      <c r="AC987" s="213"/>
      <c r="AD987" s="213"/>
      <c r="AE987" s="213"/>
      <c r="AF987" s="213"/>
      <c r="AG987" s="213" t="s">
        <v>157</v>
      </c>
      <c r="AH987" s="213">
        <v>0</v>
      </c>
      <c r="AI987" s="213"/>
      <c r="AJ987" s="213"/>
      <c r="AK987" s="213"/>
      <c r="AL987" s="213"/>
      <c r="AM987" s="213"/>
      <c r="AN987" s="213"/>
      <c r="AO987" s="213"/>
      <c r="AP987" s="213"/>
      <c r="AQ987" s="213"/>
      <c r="AR987" s="213"/>
      <c r="AS987" s="213"/>
      <c r="AT987" s="213"/>
      <c r="AU987" s="213"/>
      <c r="AV987" s="213"/>
      <c r="AW987" s="213"/>
      <c r="AX987" s="213"/>
      <c r="AY987" s="213"/>
      <c r="AZ987" s="213"/>
      <c r="BA987" s="213"/>
      <c r="BB987" s="213"/>
      <c r="BC987" s="213"/>
      <c r="BD987" s="213"/>
      <c r="BE987" s="213"/>
      <c r="BF987" s="213"/>
      <c r="BG987" s="213"/>
      <c r="BH987" s="213"/>
    </row>
    <row r="988" spans="1:60" outlineLevel="1" x14ac:dyDescent="0.2">
      <c r="A988" s="234">
        <v>133</v>
      </c>
      <c r="B988" s="235" t="s">
        <v>679</v>
      </c>
      <c r="C988" s="254" t="s">
        <v>680</v>
      </c>
      <c r="D988" s="236" t="s">
        <v>281</v>
      </c>
      <c r="E988" s="237">
        <v>86.047200000000004</v>
      </c>
      <c r="F988" s="238"/>
      <c r="G988" s="239">
        <f>ROUND(E988*F988,2)</f>
        <v>0</v>
      </c>
      <c r="H988" s="238"/>
      <c r="I988" s="239">
        <f>ROUND(E988*H988,2)</f>
        <v>0</v>
      </c>
      <c r="J988" s="238"/>
      <c r="K988" s="239">
        <f>ROUND(E988*J988,2)</f>
        <v>0</v>
      </c>
      <c r="L988" s="239">
        <v>15</v>
      </c>
      <c r="M988" s="239">
        <f>G988*(1+L988/100)</f>
        <v>0</v>
      </c>
      <c r="N988" s="239">
        <v>1.4999999999999999E-4</v>
      </c>
      <c r="O988" s="239">
        <f>ROUND(E988*N988,2)</f>
        <v>0.01</v>
      </c>
      <c r="P988" s="239">
        <v>0</v>
      </c>
      <c r="Q988" s="239">
        <f>ROUND(E988*P988,2)</f>
        <v>0</v>
      </c>
      <c r="R988" s="239" t="s">
        <v>534</v>
      </c>
      <c r="S988" s="239" t="s">
        <v>151</v>
      </c>
      <c r="T988" s="240" t="s">
        <v>151</v>
      </c>
      <c r="U988" s="222">
        <v>0</v>
      </c>
      <c r="V988" s="222">
        <f>ROUND(E988*U988,2)</f>
        <v>0</v>
      </c>
      <c r="W988" s="222"/>
      <c r="X988" s="222" t="s">
        <v>513</v>
      </c>
      <c r="Y988" s="213"/>
      <c r="Z988" s="213"/>
      <c r="AA988" s="213"/>
      <c r="AB988" s="213"/>
      <c r="AC988" s="213"/>
      <c r="AD988" s="213"/>
      <c r="AE988" s="213"/>
      <c r="AF988" s="213"/>
      <c r="AG988" s="213" t="s">
        <v>514</v>
      </c>
      <c r="AH988" s="213"/>
      <c r="AI988" s="213"/>
      <c r="AJ988" s="213"/>
      <c r="AK988" s="213"/>
      <c r="AL988" s="213"/>
      <c r="AM988" s="213"/>
      <c r="AN988" s="213"/>
      <c r="AO988" s="213"/>
      <c r="AP988" s="213"/>
      <c r="AQ988" s="213"/>
      <c r="AR988" s="213"/>
      <c r="AS988" s="213"/>
      <c r="AT988" s="213"/>
      <c r="AU988" s="213"/>
      <c r="AV988" s="213"/>
      <c r="AW988" s="213"/>
      <c r="AX988" s="213"/>
      <c r="AY988" s="213"/>
      <c r="AZ988" s="213"/>
      <c r="BA988" s="213"/>
      <c r="BB988" s="213"/>
      <c r="BC988" s="213"/>
      <c r="BD988" s="213"/>
      <c r="BE988" s="213"/>
      <c r="BF988" s="213"/>
      <c r="BG988" s="213"/>
      <c r="BH988" s="213"/>
    </row>
    <row r="989" spans="1:60" outlineLevel="1" x14ac:dyDescent="0.2">
      <c r="A989" s="220"/>
      <c r="B989" s="221"/>
      <c r="C989" s="256" t="s">
        <v>554</v>
      </c>
      <c r="D989" s="223"/>
      <c r="E989" s="224"/>
      <c r="F989" s="222"/>
      <c r="G989" s="222"/>
      <c r="H989" s="222"/>
      <c r="I989" s="222"/>
      <c r="J989" s="222"/>
      <c r="K989" s="222"/>
      <c r="L989" s="222"/>
      <c r="M989" s="222"/>
      <c r="N989" s="222"/>
      <c r="O989" s="222"/>
      <c r="P989" s="222"/>
      <c r="Q989" s="222"/>
      <c r="R989" s="222"/>
      <c r="S989" s="222"/>
      <c r="T989" s="222"/>
      <c r="U989" s="222"/>
      <c r="V989" s="222"/>
      <c r="W989" s="222"/>
      <c r="X989" s="222"/>
      <c r="Y989" s="213"/>
      <c r="Z989" s="213"/>
      <c r="AA989" s="213"/>
      <c r="AB989" s="213"/>
      <c r="AC989" s="213"/>
      <c r="AD989" s="213"/>
      <c r="AE989" s="213"/>
      <c r="AF989" s="213"/>
      <c r="AG989" s="213" t="s">
        <v>157</v>
      </c>
      <c r="AH989" s="213">
        <v>0</v>
      </c>
      <c r="AI989" s="213"/>
      <c r="AJ989" s="213"/>
      <c r="AK989" s="213"/>
      <c r="AL989" s="213"/>
      <c r="AM989" s="213"/>
      <c r="AN989" s="213"/>
      <c r="AO989" s="213"/>
      <c r="AP989" s="213"/>
      <c r="AQ989" s="213"/>
      <c r="AR989" s="213"/>
      <c r="AS989" s="213"/>
      <c r="AT989" s="213"/>
      <c r="AU989" s="213"/>
      <c r="AV989" s="213"/>
      <c r="AW989" s="213"/>
      <c r="AX989" s="213"/>
      <c r="AY989" s="213"/>
      <c r="AZ989" s="213"/>
      <c r="BA989" s="213"/>
      <c r="BB989" s="213"/>
      <c r="BC989" s="213"/>
      <c r="BD989" s="213"/>
      <c r="BE989" s="213"/>
      <c r="BF989" s="213"/>
      <c r="BG989" s="213"/>
      <c r="BH989" s="213"/>
    </row>
    <row r="990" spans="1:60" outlineLevel="1" x14ac:dyDescent="0.2">
      <c r="A990" s="220"/>
      <c r="B990" s="221"/>
      <c r="C990" s="256" t="s">
        <v>167</v>
      </c>
      <c r="D990" s="223"/>
      <c r="E990" s="224"/>
      <c r="F990" s="222"/>
      <c r="G990" s="222"/>
      <c r="H990" s="222"/>
      <c r="I990" s="222"/>
      <c r="J990" s="222"/>
      <c r="K990" s="222"/>
      <c r="L990" s="222"/>
      <c r="M990" s="222"/>
      <c r="N990" s="222"/>
      <c r="O990" s="222"/>
      <c r="P990" s="222"/>
      <c r="Q990" s="222"/>
      <c r="R990" s="222"/>
      <c r="S990" s="222"/>
      <c r="T990" s="222"/>
      <c r="U990" s="222"/>
      <c r="V990" s="222"/>
      <c r="W990" s="222"/>
      <c r="X990" s="222"/>
      <c r="Y990" s="213"/>
      <c r="Z990" s="213"/>
      <c r="AA990" s="213"/>
      <c r="AB990" s="213"/>
      <c r="AC990" s="213"/>
      <c r="AD990" s="213"/>
      <c r="AE990" s="213"/>
      <c r="AF990" s="213"/>
      <c r="AG990" s="213" t="s">
        <v>157</v>
      </c>
      <c r="AH990" s="213">
        <v>0</v>
      </c>
      <c r="AI990" s="213"/>
      <c r="AJ990" s="213"/>
      <c r="AK990" s="213"/>
      <c r="AL990" s="213"/>
      <c r="AM990" s="213"/>
      <c r="AN990" s="213"/>
      <c r="AO990" s="213"/>
      <c r="AP990" s="213"/>
      <c r="AQ990" s="213"/>
      <c r="AR990" s="213"/>
      <c r="AS990" s="213"/>
      <c r="AT990" s="213"/>
      <c r="AU990" s="213"/>
      <c r="AV990" s="213"/>
      <c r="AW990" s="213"/>
      <c r="AX990" s="213"/>
      <c r="AY990" s="213"/>
      <c r="AZ990" s="213"/>
      <c r="BA990" s="213"/>
      <c r="BB990" s="213"/>
      <c r="BC990" s="213"/>
      <c r="BD990" s="213"/>
      <c r="BE990" s="213"/>
      <c r="BF990" s="213"/>
      <c r="BG990" s="213"/>
      <c r="BH990" s="213"/>
    </row>
    <row r="991" spans="1:60" outlineLevel="1" x14ac:dyDescent="0.2">
      <c r="A991" s="220"/>
      <c r="B991" s="221"/>
      <c r="C991" s="256" t="s">
        <v>653</v>
      </c>
      <c r="D991" s="223"/>
      <c r="E991" s="224">
        <v>9.8940000000000001</v>
      </c>
      <c r="F991" s="222"/>
      <c r="G991" s="222"/>
      <c r="H991" s="222"/>
      <c r="I991" s="222"/>
      <c r="J991" s="222"/>
      <c r="K991" s="222"/>
      <c r="L991" s="222"/>
      <c r="M991" s="222"/>
      <c r="N991" s="222"/>
      <c r="O991" s="222"/>
      <c r="P991" s="222"/>
      <c r="Q991" s="222"/>
      <c r="R991" s="222"/>
      <c r="S991" s="222"/>
      <c r="T991" s="222"/>
      <c r="U991" s="222"/>
      <c r="V991" s="222"/>
      <c r="W991" s="222"/>
      <c r="X991" s="222"/>
      <c r="Y991" s="213"/>
      <c r="Z991" s="213"/>
      <c r="AA991" s="213"/>
      <c r="AB991" s="213"/>
      <c r="AC991" s="213"/>
      <c r="AD991" s="213"/>
      <c r="AE991" s="213"/>
      <c r="AF991" s="213"/>
      <c r="AG991" s="213" t="s">
        <v>157</v>
      </c>
      <c r="AH991" s="213">
        <v>0</v>
      </c>
      <c r="AI991" s="213"/>
      <c r="AJ991" s="213"/>
      <c r="AK991" s="213"/>
      <c r="AL991" s="213"/>
      <c r="AM991" s="213"/>
      <c r="AN991" s="213"/>
      <c r="AO991" s="213"/>
      <c r="AP991" s="213"/>
      <c r="AQ991" s="213"/>
      <c r="AR991" s="213"/>
      <c r="AS991" s="213"/>
      <c r="AT991" s="213"/>
      <c r="AU991" s="213"/>
      <c r="AV991" s="213"/>
      <c r="AW991" s="213"/>
      <c r="AX991" s="213"/>
      <c r="AY991" s="213"/>
      <c r="AZ991" s="213"/>
      <c r="BA991" s="213"/>
      <c r="BB991" s="213"/>
      <c r="BC991" s="213"/>
      <c r="BD991" s="213"/>
      <c r="BE991" s="213"/>
      <c r="BF991" s="213"/>
      <c r="BG991" s="213"/>
      <c r="BH991" s="213"/>
    </row>
    <row r="992" spans="1:60" outlineLevel="1" x14ac:dyDescent="0.2">
      <c r="A992" s="220"/>
      <c r="B992" s="221"/>
      <c r="C992" s="256" t="s">
        <v>654</v>
      </c>
      <c r="D992" s="223"/>
      <c r="E992" s="224">
        <v>2.8919999999999999</v>
      </c>
      <c r="F992" s="222"/>
      <c r="G992" s="222"/>
      <c r="H992" s="222"/>
      <c r="I992" s="222"/>
      <c r="J992" s="222"/>
      <c r="K992" s="222"/>
      <c r="L992" s="222"/>
      <c r="M992" s="222"/>
      <c r="N992" s="222"/>
      <c r="O992" s="222"/>
      <c r="P992" s="222"/>
      <c r="Q992" s="222"/>
      <c r="R992" s="222"/>
      <c r="S992" s="222"/>
      <c r="T992" s="222"/>
      <c r="U992" s="222"/>
      <c r="V992" s="222"/>
      <c r="W992" s="222"/>
      <c r="X992" s="222"/>
      <c r="Y992" s="213"/>
      <c r="Z992" s="213"/>
      <c r="AA992" s="213"/>
      <c r="AB992" s="213"/>
      <c r="AC992" s="213"/>
      <c r="AD992" s="213"/>
      <c r="AE992" s="213"/>
      <c r="AF992" s="213"/>
      <c r="AG992" s="213" t="s">
        <v>157</v>
      </c>
      <c r="AH992" s="213">
        <v>0</v>
      </c>
      <c r="AI992" s="213"/>
      <c r="AJ992" s="213"/>
      <c r="AK992" s="213"/>
      <c r="AL992" s="213"/>
      <c r="AM992" s="213"/>
      <c r="AN992" s="213"/>
      <c r="AO992" s="213"/>
      <c r="AP992" s="213"/>
      <c r="AQ992" s="213"/>
      <c r="AR992" s="213"/>
      <c r="AS992" s="213"/>
      <c r="AT992" s="213"/>
      <c r="AU992" s="213"/>
      <c r="AV992" s="213"/>
      <c r="AW992" s="213"/>
      <c r="AX992" s="213"/>
      <c r="AY992" s="213"/>
      <c r="AZ992" s="213"/>
      <c r="BA992" s="213"/>
      <c r="BB992" s="213"/>
      <c r="BC992" s="213"/>
      <c r="BD992" s="213"/>
      <c r="BE992" s="213"/>
      <c r="BF992" s="213"/>
      <c r="BG992" s="213"/>
      <c r="BH992" s="213"/>
    </row>
    <row r="993" spans="1:60" outlineLevel="1" x14ac:dyDescent="0.2">
      <c r="A993" s="220"/>
      <c r="B993" s="221"/>
      <c r="C993" s="256" t="s">
        <v>655</v>
      </c>
      <c r="D993" s="223"/>
      <c r="E993" s="224">
        <v>11.292</v>
      </c>
      <c r="F993" s="222"/>
      <c r="G993" s="222"/>
      <c r="H993" s="222"/>
      <c r="I993" s="222"/>
      <c r="J993" s="222"/>
      <c r="K993" s="222"/>
      <c r="L993" s="222"/>
      <c r="M993" s="222"/>
      <c r="N993" s="222"/>
      <c r="O993" s="222"/>
      <c r="P993" s="222"/>
      <c r="Q993" s="222"/>
      <c r="R993" s="222"/>
      <c r="S993" s="222"/>
      <c r="T993" s="222"/>
      <c r="U993" s="222"/>
      <c r="V993" s="222"/>
      <c r="W993" s="222"/>
      <c r="X993" s="222"/>
      <c r="Y993" s="213"/>
      <c r="Z993" s="213"/>
      <c r="AA993" s="213"/>
      <c r="AB993" s="213"/>
      <c r="AC993" s="213"/>
      <c r="AD993" s="213"/>
      <c r="AE993" s="213"/>
      <c r="AF993" s="213"/>
      <c r="AG993" s="213" t="s">
        <v>157</v>
      </c>
      <c r="AH993" s="213">
        <v>0</v>
      </c>
      <c r="AI993" s="213"/>
      <c r="AJ993" s="213"/>
      <c r="AK993" s="213"/>
      <c r="AL993" s="213"/>
      <c r="AM993" s="213"/>
      <c r="AN993" s="213"/>
      <c r="AO993" s="213"/>
      <c r="AP993" s="213"/>
      <c r="AQ993" s="213"/>
      <c r="AR993" s="213"/>
      <c r="AS993" s="213"/>
      <c r="AT993" s="213"/>
      <c r="AU993" s="213"/>
      <c r="AV993" s="213"/>
      <c r="AW993" s="213"/>
      <c r="AX993" s="213"/>
      <c r="AY993" s="213"/>
      <c r="AZ993" s="213"/>
      <c r="BA993" s="213"/>
      <c r="BB993" s="213"/>
      <c r="BC993" s="213"/>
      <c r="BD993" s="213"/>
      <c r="BE993" s="213"/>
      <c r="BF993" s="213"/>
      <c r="BG993" s="213"/>
      <c r="BH993" s="213"/>
    </row>
    <row r="994" spans="1:60" outlineLevel="1" x14ac:dyDescent="0.2">
      <c r="A994" s="220"/>
      <c r="B994" s="221"/>
      <c r="C994" s="256" t="s">
        <v>656</v>
      </c>
      <c r="D994" s="223"/>
      <c r="E994" s="224">
        <v>3.6880000000000002</v>
      </c>
      <c r="F994" s="222"/>
      <c r="G994" s="222"/>
      <c r="H994" s="222"/>
      <c r="I994" s="222"/>
      <c r="J994" s="222"/>
      <c r="K994" s="222"/>
      <c r="L994" s="222"/>
      <c r="M994" s="222"/>
      <c r="N994" s="222"/>
      <c r="O994" s="222"/>
      <c r="P994" s="222"/>
      <c r="Q994" s="222"/>
      <c r="R994" s="222"/>
      <c r="S994" s="222"/>
      <c r="T994" s="222"/>
      <c r="U994" s="222"/>
      <c r="V994" s="222"/>
      <c r="W994" s="222"/>
      <c r="X994" s="222"/>
      <c r="Y994" s="213"/>
      <c r="Z994" s="213"/>
      <c r="AA994" s="213"/>
      <c r="AB994" s="213"/>
      <c r="AC994" s="213"/>
      <c r="AD994" s="213"/>
      <c r="AE994" s="213"/>
      <c r="AF994" s="213"/>
      <c r="AG994" s="213" t="s">
        <v>157</v>
      </c>
      <c r="AH994" s="213">
        <v>0</v>
      </c>
      <c r="AI994" s="213"/>
      <c r="AJ994" s="213"/>
      <c r="AK994" s="213"/>
      <c r="AL994" s="213"/>
      <c r="AM994" s="213"/>
      <c r="AN994" s="213"/>
      <c r="AO994" s="213"/>
      <c r="AP994" s="213"/>
      <c r="AQ994" s="213"/>
      <c r="AR994" s="213"/>
      <c r="AS994" s="213"/>
      <c r="AT994" s="213"/>
      <c r="AU994" s="213"/>
      <c r="AV994" s="213"/>
      <c r="AW994" s="213"/>
      <c r="AX994" s="213"/>
      <c r="AY994" s="213"/>
      <c r="AZ994" s="213"/>
      <c r="BA994" s="213"/>
      <c r="BB994" s="213"/>
      <c r="BC994" s="213"/>
      <c r="BD994" s="213"/>
      <c r="BE994" s="213"/>
      <c r="BF994" s="213"/>
      <c r="BG994" s="213"/>
      <c r="BH994" s="213"/>
    </row>
    <row r="995" spans="1:60" outlineLevel="1" x14ac:dyDescent="0.2">
      <c r="A995" s="220"/>
      <c r="B995" s="221"/>
      <c r="C995" s="256" t="s">
        <v>169</v>
      </c>
      <c r="D995" s="223"/>
      <c r="E995" s="224"/>
      <c r="F995" s="222"/>
      <c r="G995" s="222"/>
      <c r="H995" s="222"/>
      <c r="I995" s="222"/>
      <c r="J995" s="222"/>
      <c r="K995" s="222"/>
      <c r="L995" s="222"/>
      <c r="M995" s="222"/>
      <c r="N995" s="222"/>
      <c r="O995" s="222"/>
      <c r="P995" s="222"/>
      <c r="Q995" s="222"/>
      <c r="R995" s="222"/>
      <c r="S995" s="222"/>
      <c r="T995" s="222"/>
      <c r="U995" s="222"/>
      <c r="V995" s="222"/>
      <c r="W995" s="222"/>
      <c r="X995" s="222"/>
      <c r="Y995" s="213"/>
      <c r="Z995" s="213"/>
      <c r="AA995" s="213"/>
      <c r="AB995" s="213"/>
      <c r="AC995" s="213"/>
      <c r="AD995" s="213"/>
      <c r="AE995" s="213"/>
      <c r="AF995" s="213"/>
      <c r="AG995" s="213" t="s">
        <v>157</v>
      </c>
      <c r="AH995" s="213">
        <v>0</v>
      </c>
      <c r="AI995" s="213"/>
      <c r="AJ995" s="213"/>
      <c r="AK995" s="213"/>
      <c r="AL995" s="213"/>
      <c r="AM995" s="213"/>
      <c r="AN995" s="213"/>
      <c r="AO995" s="213"/>
      <c r="AP995" s="213"/>
      <c r="AQ995" s="213"/>
      <c r="AR995" s="213"/>
      <c r="AS995" s="213"/>
      <c r="AT995" s="213"/>
      <c r="AU995" s="213"/>
      <c r="AV995" s="213"/>
      <c r="AW995" s="213"/>
      <c r="AX995" s="213"/>
      <c r="AY995" s="213"/>
      <c r="AZ995" s="213"/>
      <c r="BA995" s="213"/>
      <c r="BB995" s="213"/>
      <c r="BC995" s="213"/>
      <c r="BD995" s="213"/>
      <c r="BE995" s="213"/>
      <c r="BF995" s="213"/>
      <c r="BG995" s="213"/>
      <c r="BH995" s="213"/>
    </row>
    <row r="996" spans="1:60" outlineLevel="1" x14ac:dyDescent="0.2">
      <c r="A996" s="220"/>
      <c r="B996" s="221"/>
      <c r="C996" s="256" t="s">
        <v>657</v>
      </c>
      <c r="D996" s="223"/>
      <c r="E996" s="224">
        <v>-0.9</v>
      </c>
      <c r="F996" s="222"/>
      <c r="G996" s="222"/>
      <c r="H996" s="222"/>
      <c r="I996" s="222"/>
      <c r="J996" s="222"/>
      <c r="K996" s="222"/>
      <c r="L996" s="222"/>
      <c r="M996" s="222"/>
      <c r="N996" s="222"/>
      <c r="O996" s="222"/>
      <c r="P996" s="222"/>
      <c r="Q996" s="222"/>
      <c r="R996" s="222"/>
      <c r="S996" s="222"/>
      <c r="T996" s="222"/>
      <c r="U996" s="222"/>
      <c r="V996" s="222"/>
      <c r="W996" s="222"/>
      <c r="X996" s="222"/>
      <c r="Y996" s="213"/>
      <c r="Z996" s="213"/>
      <c r="AA996" s="213"/>
      <c r="AB996" s="213"/>
      <c r="AC996" s="213"/>
      <c r="AD996" s="213"/>
      <c r="AE996" s="213"/>
      <c r="AF996" s="213"/>
      <c r="AG996" s="213" t="s">
        <v>157</v>
      </c>
      <c r="AH996" s="213">
        <v>0</v>
      </c>
      <c r="AI996" s="213"/>
      <c r="AJ996" s="213"/>
      <c r="AK996" s="213"/>
      <c r="AL996" s="213"/>
      <c r="AM996" s="213"/>
      <c r="AN996" s="213"/>
      <c r="AO996" s="213"/>
      <c r="AP996" s="213"/>
      <c r="AQ996" s="213"/>
      <c r="AR996" s="213"/>
      <c r="AS996" s="213"/>
      <c r="AT996" s="213"/>
      <c r="AU996" s="213"/>
      <c r="AV996" s="213"/>
      <c r="AW996" s="213"/>
      <c r="AX996" s="213"/>
      <c r="AY996" s="213"/>
      <c r="AZ996" s="213"/>
      <c r="BA996" s="213"/>
      <c r="BB996" s="213"/>
      <c r="BC996" s="213"/>
      <c r="BD996" s="213"/>
      <c r="BE996" s="213"/>
      <c r="BF996" s="213"/>
      <c r="BG996" s="213"/>
      <c r="BH996" s="213"/>
    </row>
    <row r="997" spans="1:60" outlineLevel="1" x14ac:dyDescent="0.2">
      <c r="A997" s="220"/>
      <c r="B997" s="221"/>
      <c r="C997" s="256" t="s">
        <v>658</v>
      </c>
      <c r="D997" s="223"/>
      <c r="E997" s="224">
        <v>-2.4</v>
      </c>
      <c r="F997" s="222"/>
      <c r="G997" s="222"/>
      <c r="H997" s="222"/>
      <c r="I997" s="222"/>
      <c r="J997" s="222"/>
      <c r="K997" s="222"/>
      <c r="L997" s="222"/>
      <c r="M997" s="222"/>
      <c r="N997" s="222"/>
      <c r="O997" s="222"/>
      <c r="P997" s="222"/>
      <c r="Q997" s="222"/>
      <c r="R997" s="222"/>
      <c r="S997" s="222"/>
      <c r="T997" s="222"/>
      <c r="U997" s="222"/>
      <c r="V997" s="222"/>
      <c r="W997" s="222"/>
      <c r="X997" s="222"/>
      <c r="Y997" s="213"/>
      <c r="Z997" s="213"/>
      <c r="AA997" s="213"/>
      <c r="AB997" s="213"/>
      <c r="AC997" s="213"/>
      <c r="AD997" s="213"/>
      <c r="AE997" s="213"/>
      <c r="AF997" s="213"/>
      <c r="AG997" s="213" t="s">
        <v>157</v>
      </c>
      <c r="AH997" s="213">
        <v>0</v>
      </c>
      <c r="AI997" s="213"/>
      <c r="AJ997" s="213"/>
      <c r="AK997" s="213"/>
      <c r="AL997" s="213"/>
      <c r="AM997" s="213"/>
      <c r="AN997" s="213"/>
      <c r="AO997" s="213"/>
      <c r="AP997" s="213"/>
      <c r="AQ997" s="213"/>
      <c r="AR997" s="213"/>
      <c r="AS997" s="213"/>
      <c r="AT997" s="213"/>
      <c r="AU997" s="213"/>
      <c r="AV997" s="213"/>
      <c r="AW997" s="213"/>
      <c r="AX997" s="213"/>
      <c r="AY997" s="213"/>
      <c r="AZ997" s="213"/>
      <c r="BA997" s="213"/>
      <c r="BB997" s="213"/>
      <c r="BC997" s="213"/>
      <c r="BD997" s="213"/>
      <c r="BE997" s="213"/>
      <c r="BF997" s="213"/>
      <c r="BG997" s="213"/>
      <c r="BH997" s="213"/>
    </row>
    <row r="998" spans="1:60" outlineLevel="1" x14ac:dyDescent="0.2">
      <c r="A998" s="220"/>
      <c r="B998" s="221"/>
      <c r="C998" s="256" t="s">
        <v>659</v>
      </c>
      <c r="D998" s="223"/>
      <c r="E998" s="224">
        <v>-1.4</v>
      </c>
      <c r="F998" s="222"/>
      <c r="G998" s="222"/>
      <c r="H998" s="222"/>
      <c r="I998" s="222"/>
      <c r="J998" s="222"/>
      <c r="K998" s="222"/>
      <c r="L998" s="222"/>
      <c r="M998" s="222"/>
      <c r="N998" s="222"/>
      <c r="O998" s="222"/>
      <c r="P998" s="222"/>
      <c r="Q998" s="222"/>
      <c r="R998" s="222"/>
      <c r="S998" s="222"/>
      <c r="T998" s="222"/>
      <c r="U998" s="222"/>
      <c r="V998" s="222"/>
      <c r="W998" s="222"/>
      <c r="X998" s="222"/>
      <c r="Y998" s="213"/>
      <c r="Z998" s="213"/>
      <c r="AA998" s="213"/>
      <c r="AB998" s="213"/>
      <c r="AC998" s="213"/>
      <c r="AD998" s="213"/>
      <c r="AE998" s="213"/>
      <c r="AF998" s="213"/>
      <c r="AG998" s="213" t="s">
        <v>157</v>
      </c>
      <c r="AH998" s="213">
        <v>0</v>
      </c>
      <c r="AI998" s="213"/>
      <c r="AJ998" s="213"/>
      <c r="AK998" s="213"/>
      <c r="AL998" s="213"/>
      <c r="AM998" s="213"/>
      <c r="AN998" s="213"/>
      <c r="AO998" s="213"/>
      <c r="AP998" s="213"/>
      <c r="AQ998" s="213"/>
      <c r="AR998" s="213"/>
      <c r="AS998" s="213"/>
      <c r="AT998" s="213"/>
      <c r="AU998" s="213"/>
      <c r="AV998" s="213"/>
      <c r="AW998" s="213"/>
      <c r="AX998" s="213"/>
      <c r="AY998" s="213"/>
      <c r="AZ998" s="213"/>
      <c r="BA998" s="213"/>
      <c r="BB998" s="213"/>
      <c r="BC998" s="213"/>
      <c r="BD998" s="213"/>
      <c r="BE998" s="213"/>
      <c r="BF998" s="213"/>
      <c r="BG998" s="213"/>
      <c r="BH998" s="213"/>
    </row>
    <row r="999" spans="1:60" outlineLevel="1" x14ac:dyDescent="0.2">
      <c r="A999" s="220"/>
      <c r="B999" s="221"/>
      <c r="C999" s="256" t="s">
        <v>328</v>
      </c>
      <c r="D999" s="223"/>
      <c r="E999" s="224">
        <v>-0.6</v>
      </c>
      <c r="F999" s="222"/>
      <c r="G999" s="222"/>
      <c r="H999" s="222"/>
      <c r="I999" s="222"/>
      <c r="J999" s="222"/>
      <c r="K999" s="222"/>
      <c r="L999" s="222"/>
      <c r="M999" s="222"/>
      <c r="N999" s="222"/>
      <c r="O999" s="222"/>
      <c r="P999" s="222"/>
      <c r="Q999" s="222"/>
      <c r="R999" s="222"/>
      <c r="S999" s="222"/>
      <c r="T999" s="222"/>
      <c r="U999" s="222"/>
      <c r="V999" s="222"/>
      <c r="W999" s="222"/>
      <c r="X999" s="222"/>
      <c r="Y999" s="213"/>
      <c r="Z999" s="213"/>
      <c r="AA999" s="213"/>
      <c r="AB999" s="213"/>
      <c r="AC999" s="213"/>
      <c r="AD999" s="213"/>
      <c r="AE999" s="213"/>
      <c r="AF999" s="213"/>
      <c r="AG999" s="213" t="s">
        <v>157</v>
      </c>
      <c r="AH999" s="213">
        <v>0</v>
      </c>
      <c r="AI999" s="213"/>
      <c r="AJ999" s="213"/>
      <c r="AK999" s="213"/>
      <c r="AL999" s="213"/>
      <c r="AM999" s="213"/>
      <c r="AN999" s="213"/>
      <c r="AO999" s="213"/>
      <c r="AP999" s="213"/>
      <c r="AQ999" s="213"/>
      <c r="AR999" s="213"/>
      <c r="AS999" s="213"/>
      <c r="AT999" s="213"/>
      <c r="AU999" s="213"/>
      <c r="AV999" s="213"/>
      <c r="AW999" s="213"/>
      <c r="AX999" s="213"/>
      <c r="AY999" s="213"/>
      <c r="AZ999" s="213"/>
      <c r="BA999" s="213"/>
      <c r="BB999" s="213"/>
      <c r="BC999" s="213"/>
      <c r="BD999" s="213"/>
      <c r="BE999" s="213"/>
      <c r="BF999" s="213"/>
      <c r="BG999" s="213"/>
      <c r="BH999" s="213"/>
    </row>
    <row r="1000" spans="1:60" outlineLevel="1" x14ac:dyDescent="0.2">
      <c r="A1000" s="220"/>
      <c r="B1000" s="221"/>
      <c r="C1000" s="256" t="s">
        <v>207</v>
      </c>
      <c r="D1000" s="223"/>
      <c r="E1000" s="224"/>
      <c r="F1000" s="222"/>
      <c r="G1000" s="222"/>
      <c r="H1000" s="222"/>
      <c r="I1000" s="222"/>
      <c r="J1000" s="222"/>
      <c r="K1000" s="222"/>
      <c r="L1000" s="222"/>
      <c r="M1000" s="222"/>
      <c r="N1000" s="222"/>
      <c r="O1000" s="222"/>
      <c r="P1000" s="222"/>
      <c r="Q1000" s="222"/>
      <c r="R1000" s="222"/>
      <c r="S1000" s="222"/>
      <c r="T1000" s="222"/>
      <c r="U1000" s="222"/>
      <c r="V1000" s="222"/>
      <c r="W1000" s="222"/>
      <c r="X1000" s="222"/>
      <c r="Y1000" s="213"/>
      <c r="Z1000" s="213"/>
      <c r="AA1000" s="213"/>
      <c r="AB1000" s="213"/>
      <c r="AC1000" s="213"/>
      <c r="AD1000" s="213"/>
      <c r="AE1000" s="213"/>
      <c r="AF1000" s="213"/>
      <c r="AG1000" s="213" t="s">
        <v>157</v>
      </c>
      <c r="AH1000" s="213">
        <v>0</v>
      </c>
      <c r="AI1000" s="213"/>
      <c r="AJ1000" s="213"/>
      <c r="AK1000" s="213"/>
      <c r="AL1000" s="213"/>
      <c r="AM1000" s="213"/>
      <c r="AN1000" s="213"/>
      <c r="AO1000" s="213"/>
      <c r="AP1000" s="213"/>
      <c r="AQ1000" s="213"/>
      <c r="AR1000" s="213"/>
      <c r="AS1000" s="213"/>
      <c r="AT1000" s="213"/>
      <c r="AU1000" s="213"/>
      <c r="AV1000" s="213"/>
      <c r="AW1000" s="213"/>
      <c r="AX1000" s="213"/>
      <c r="AY1000" s="213"/>
      <c r="AZ1000" s="213"/>
      <c r="BA1000" s="213"/>
      <c r="BB1000" s="213"/>
      <c r="BC1000" s="213"/>
      <c r="BD1000" s="213"/>
      <c r="BE1000" s="213"/>
      <c r="BF1000" s="213"/>
      <c r="BG1000" s="213"/>
      <c r="BH1000" s="213"/>
    </row>
    <row r="1001" spans="1:60" outlineLevel="1" x14ac:dyDescent="0.2">
      <c r="A1001" s="220"/>
      <c r="B1001" s="221"/>
      <c r="C1001" s="256" t="s">
        <v>648</v>
      </c>
      <c r="D1001" s="223"/>
      <c r="E1001" s="224">
        <v>6.0179999999999998</v>
      </c>
      <c r="F1001" s="222"/>
      <c r="G1001" s="222"/>
      <c r="H1001" s="222"/>
      <c r="I1001" s="222"/>
      <c r="J1001" s="222"/>
      <c r="K1001" s="222"/>
      <c r="L1001" s="222"/>
      <c r="M1001" s="222"/>
      <c r="N1001" s="222"/>
      <c r="O1001" s="222"/>
      <c r="P1001" s="222"/>
      <c r="Q1001" s="222"/>
      <c r="R1001" s="222"/>
      <c r="S1001" s="222"/>
      <c r="T1001" s="222"/>
      <c r="U1001" s="222"/>
      <c r="V1001" s="222"/>
      <c r="W1001" s="222"/>
      <c r="X1001" s="222"/>
      <c r="Y1001" s="213"/>
      <c r="Z1001" s="213"/>
      <c r="AA1001" s="213"/>
      <c r="AB1001" s="213"/>
      <c r="AC1001" s="213"/>
      <c r="AD1001" s="213"/>
      <c r="AE1001" s="213"/>
      <c r="AF1001" s="213"/>
      <c r="AG1001" s="213" t="s">
        <v>157</v>
      </c>
      <c r="AH1001" s="213">
        <v>0</v>
      </c>
      <c r="AI1001" s="213"/>
      <c r="AJ1001" s="213"/>
      <c r="AK1001" s="213"/>
      <c r="AL1001" s="213"/>
      <c r="AM1001" s="213"/>
      <c r="AN1001" s="213"/>
      <c r="AO1001" s="213"/>
      <c r="AP1001" s="213"/>
      <c r="AQ1001" s="213"/>
      <c r="AR1001" s="213"/>
      <c r="AS1001" s="213"/>
      <c r="AT1001" s="213"/>
      <c r="AU1001" s="213"/>
      <c r="AV1001" s="213"/>
      <c r="AW1001" s="213"/>
      <c r="AX1001" s="213"/>
      <c r="AY1001" s="213"/>
      <c r="AZ1001" s="213"/>
      <c r="BA1001" s="213"/>
      <c r="BB1001" s="213"/>
      <c r="BC1001" s="213"/>
      <c r="BD1001" s="213"/>
      <c r="BE1001" s="213"/>
      <c r="BF1001" s="213"/>
      <c r="BG1001" s="213"/>
      <c r="BH1001" s="213"/>
    </row>
    <row r="1002" spans="1:60" outlineLevel="1" x14ac:dyDescent="0.2">
      <c r="A1002" s="220"/>
      <c r="B1002" s="221"/>
      <c r="C1002" s="256" t="s">
        <v>647</v>
      </c>
      <c r="D1002" s="223"/>
      <c r="E1002" s="224">
        <v>8</v>
      </c>
      <c r="F1002" s="222"/>
      <c r="G1002" s="222"/>
      <c r="H1002" s="222"/>
      <c r="I1002" s="222"/>
      <c r="J1002" s="222"/>
      <c r="K1002" s="222"/>
      <c r="L1002" s="222"/>
      <c r="M1002" s="222"/>
      <c r="N1002" s="222"/>
      <c r="O1002" s="222"/>
      <c r="P1002" s="222"/>
      <c r="Q1002" s="222"/>
      <c r="R1002" s="222"/>
      <c r="S1002" s="222"/>
      <c r="T1002" s="222"/>
      <c r="U1002" s="222"/>
      <c r="V1002" s="222"/>
      <c r="W1002" s="222"/>
      <c r="X1002" s="222"/>
      <c r="Y1002" s="213"/>
      <c r="Z1002" s="213"/>
      <c r="AA1002" s="213"/>
      <c r="AB1002" s="213"/>
      <c r="AC1002" s="213"/>
      <c r="AD1002" s="213"/>
      <c r="AE1002" s="213"/>
      <c r="AF1002" s="213"/>
      <c r="AG1002" s="213" t="s">
        <v>157</v>
      </c>
      <c r="AH1002" s="213">
        <v>0</v>
      </c>
      <c r="AI1002" s="213"/>
      <c r="AJ1002" s="213"/>
      <c r="AK1002" s="213"/>
      <c r="AL1002" s="213"/>
      <c r="AM1002" s="213"/>
      <c r="AN1002" s="213"/>
      <c r="AO1002" s="213"/>
      <c r="AP1002" s="213"/>
      <c r="AQ1002" s="213"/>
      <c r="AR1002" s="213"/>
      <c r="AS1002" s="213"/>
      <c r="AT1002" s="213"/>
      <c r="AU1002" s="213"/>
      <c r="AV1002" s="213"/>
      <c r="AW1002" s="213"/>
      <c r="AX1002" s="213"/>
      <c r="AY1002" s="213"/>
      <c r="AZ1002" s="213"/>
      <c r="BA1002" s="213"/>
      <c r="BB1002" s="213"/>
      <c r="BC1002" s="213"/>
      <c r="BD1002" s="213"/>
      <c r="BE1002" s="213"/>
      <c r="BF1002" s="213"/>
      <c r="BG1002" s="213"/>
      <c r="BH1002" s="213"/>
    </row>
    <row r="1003" spans="1:60" outlineLevel="1" x14ac:dyDescent="0.2">
      <c r="A1003" s="220"/>
      <c r="B1003" s="221"/>
      <c r="C1003" s="256" t="s">
        <v>169</v>
      </c>
      <c r="D1003" s="223"/>
      <c r="E1003" s="224"/>
      <c r="F1003" s="222"/>
      <c r="G1003" s="222"/>
      <c r="H1003" s="222"/>
      <c r="I1003" s="222"/>
      <c r="J1003" s="222"/>
      <c r="K1003" s="222"/>
      <c r="L1003" s="222"/>
      <c r="M1003" s="222"/>
      <c r="N1003" s="222"/>
      <c r="O1003" s="222"/>
      <c r="P1003" s="222"/>
      <c r="Q1003" s="222"/>
      <c r="R1003" s="222"/>
      <c r="S1003" s="222"/>
      <c r="T1003" s="222"/>
      <c r="U1003" s="222"/>
      <c r="V1003" s="222"/>
      <c r="W1003" s="222"/>
      <c r="X1003" s="222"/>
      <c r="Y1003" s="213"/>
      <c r="Z1003" s="213"/>
      <c r="AA1003" s="213"/>
      <c r="AB1003" s="213"/>
      <c r="AC1003" s="213"/>
      <c r="AD1003" s="213"/>
      <c r="AE1003" s="213"/>
      <c r="AF1003" s="213"/>
      <c r="AG1003" s="213" t="s">
        <v>157</v>
      </c>
      <c r="AH1003" s="213">
        <v>0</v>
      </c>
      <c r="AI1003" s="213"/>
      <c r="AJ1003" s="213"/>
      <c r="AK1003" s="213"/>
      <c r="AL1003" s="213"/>
      <c r="AM1003" s="213"/>
      <c r="AN1003" s="213"/>
      <c r="AO1003" s="213"/>
      <c r="AP1003" s="213"/>
      <c r="AQ1003" s="213"/>
      <c r="AR1003" s="213"/>
      <c r="AS1003" s="213"/>
      <c r="AT1003" s="213"/>
      <c r="AU1003" s="213"/>
      <c r="AV1003" s="213"/>
      <c r="AW1003" s="213"/>
      <c r="AX1003" s="213"/>
      <c r="AY1003" s="213"/>
      <c r="AZ1003" s="213"/>
      <c r="BA1003" s="213"/>
      <c r="BB1003" s="213"/>
      <c r="BC1003" s="213"/>
      <c r="BD1003" s="213"/>
      <c r="BE1003" s="213"/>
      <c r="BF1003" s="213"/>
      <c r="BG1003" s="213"/>
      <c r="BH1003" s="213"/>
    </row>
    <row r="1004" spans="1:60" outlineLevel="1" x14ac:dyDescent="0.2">
      <c r="A1004" s="220"/>
      <c r="B1004" s="221"/>
      <c r="C1004" s="256" t="s">
        <v>328</v>
      </c>
      <c r="D1004" s="223"/>
      <c r="E1004" s="224">
        <v>-0.6</v>
      </c>
      <c r="F1004" s="222"/>
      <c r="G1004" s="222"/>
      <c r="H1004" s="222"/>
      <c r="I1004" s="222"/>
      <c r="J1004" s="222"/>
      <c r="K1004" s="222"/>
      <c r="L1004" s="222"/>
      <c r="M1004" s="222"/>
      <c r="N1004" s="222"/>
      <c r="O1004" s="222"/>
      <c r="P1004" s="222"/>
      <c r="Q1004" s="222"/>
      <c r="R1004" s="222"/>
      <c r="S1004" s="222"/>
      <c r="T1004" s="222"/>
      <c r="U1004" s="222"/>
      <c r="V1004" s="222"/>
      <c r="W1004" s="222"/>
      <c r="X1004" s="222"/>
      <c r="Y1004" s="213"/>
      <c r="Z1004" s="213"/>
      <c r="AA1004" s="213"/>
      <c r="AB1004" s="213"/>
      <c r="AC1004" s="213"/>
      <c r="AD1004" s="213"/>
      <c r="AE1004" s="213"/>
      <c r="AF1004" s="213"/>
      <c r="AG1004" s="213" t="s">
        <v>157</v>
      </c>
      <c r="AH1004" s="213">
        <v>0</v>
      </c>
      <c r="AI1004" s="213"/>
      <c r="AJ1004" s="213"/>
      <c r="AK1004" s="213"/>
      <c r="AL1004" s="213"/>
      <c r="AM1004" s="213"/>
      <c r="AN1004" s="213"/>
      <c r="AO1004" s="213"/>
      <c r="AP1004" s="213"/>
      <c r="AQ1004" s="213"/>
      <c r="AR1004" s="213"/>
      <c r="AS1004" s="213"/>
      <c r="AT1004" s="213"/>
      <c r="AU1004" s="213"/>
      <c r="AV1004" s="213"/>
      <c r="AW1004" s="213"/>
      <c r="AX1004" s="213"/>
      <c r="AY1004" s="213"/>
      <c r="AZ1004" s="213"/>
      <c r="BA1004" s="213"/>
      <c r="BB1004" s="213"/>
      <c r="BC1004" s="213"/>
      <c r="BD1004" s="213"/>
      <c r="BE1004" s="213"/>
      <c r="BF1004" s="213"/>
      <c r="BG1004" s="213"/>
      <c r="BH1004" s="213"/>
    </row>
    <row r="1005" spans="1:60" outlineLevel="1" x14ac:dyDescent="0.2">
      <c r="A1005" s="220"/>
      <c r="B1005" s="221"/>
      <c r="C1005" s="256" t="s">
        <v>401</v>
      </c>
      <c r="D1005" s="223"/>
      <c r="E1005" s="224">
        <v>-0.8</v>
      </c>
      <c r="F1005" s="222"/>
      <c r="G1005" s="222"/>
      <c r="H1005" s="222"/>
      <c r="I1005" s="222"/>
      <c r="J1005" s="222"/>
      <c r="K1005" s="222"/>
      <c r="L1005" s="222"/>
      <c r="M1005" s="222"/>
      <c r="N1005" s="222"/>
      <c r="O1005" s="222"/>
      <c r="P1005" s="222"/>
      <c r="Q1005" s="222"/>
      <c r="R1005" s="222"/>
      <c r="S1005" s="222"/>
      <c r="T1005" s="222"/>
      <c r="U1005" s="222"/>
      <c r="V1005" s="222"/>
      <c r="W1005" s="222"/>
      <c r="X1005" s="222"/>
      <c r="Y1005" s="213"/>
      <c r="Z1005" s="213"/>
      <c r="AA1005" s="213"/>
      <c r="AB1005" s="213"/>
      <c r="AC1005" s="213"/>
      <c r="AD1005" s="213"/>
      <c r="AE1005" s="213"/>
      <c r="AF1005" s="213"/>
      <c r="AG1005" s="213" t="s">
        <v>157</v>
      </c>
      <c r="AH1005" s="213">
        <v>0</v>
      </c>
      <c r="AI1005" s="213"/>
      <c r="AJ1005" s="213"/>
      <c r="AK1005" s="213"/>
      <c r="AL1005" s="213"/>
      <c r="AM1005" s="213"/>
      <c r="AN1005" s="213"/>
      <c r="AO1005" s="213"/>
      <c r="AP1005" s="213"/>
      <c r="AQ1005" s="213"/>
      <c r="AR1005" s="213"/>
      <c r="AS1005" s="213"/>
      <c r="AT1005" s="213"/>
      <c r="AU1005" s="213"/>
      <c r="AV1005" s="213"/>
      <c r="AW1005" s="213"/>
      <c r="AX1005" s="213"/>
      <c r="AY1005" s="213"/>
      <c r="AZ1005" s="213"/>
      <c r="BA1005" s="213"/>
      <c r="BB1005" s="213"/>
      <c r="BC1005" s="213"/>
      <c r="BD1005" s="213"/>
      <c r="BE1005" s="213"/>
      <c r="BF1005" s="213"/>
      <c r="BG1005" s="213"/>
      <c r="BH1005" s="213"/>
    </row>
    <row r="1006" spans="1:60" outlineLevel="1" x14ac:dyDescent="0.2">
      <c r="A1006" s="220"/>
      <c r="B1006" s="221"/>
      <c r="C1006" s="256" t="s">
        <v>209</v>
      </c>
      <c r="D1006" s="223"/>
      <c r="E1006" s="224"/>
      <c r="F1006" s="222"/>
      <c r="G1006" s="222"/>
      <c r="H1006" s="222"/>
      <c r="I1006" s="222"/>
      <c r="J1006" s="222"/>
      <c r="K1006" s="222"/>
      <c r="L1006" s="222"/>
      <c r="M1006" s="222"/>
      <c r="N1006" s="222"/>
      <c r="O1006" s="222"/>
      <c r="P1006" s="222"/>
      <c r="Q1006" s="222"/>
      <c r="R1006" s="222"/>
      <c r="S1006" s="222"/>
      <c r="T1006" s="222"/>
      <c r="U1006" s="222"/>
      <c r="V1006" s="222"/>
      <c r="W1006" s="222"/>
      <c r="X1006" s="222"/>
      <c r="Y1006" s="213"/>
      <c r="Z1006" s="213"/>
      <c r="AA1006" s="213"/>
      <c r="AB1006" s="213"/>
      <c r="AC1006" s="213"/>
      <c r="AD1006" s="213"/>
      <c r="AE1006" s="213"/>
      <c r="AF1006" s="213"/>
      <c r="AG1006" s="213" t="s">
        <v>157</v>
      </c>
      <c r="AH1006" s="213">
        <v>0</v>
      </c>
      <c r="AI1006" s="213"/>
      <c r="AJ1006" s="213"/>
      <c r="AK1006" s="213"/>
      <c r="AL1006" s="213"/>
      <c r="AM1006" s="213"/>
      <c r="AN1006" s="213"/>
      <c r="AO1006" s="213"/>
      <c r="AP1006" s="213"/>
      <c r="AQ1006" s="213"/>
      <c r="AR1006" s="213"/>
      <c r="AS1006" s="213"/>
      <c r="AT1006" s="213"/>
      <c r="AU1006" s="213"/>
      <c r="AV1006" s="213"/>
      <c r="AW1006" s="213"/>
      <c r="AX1006" s="213"/>
      <c r="AY1006" s="213"/>
      <c r="AZ1006" s="213"/>
      <c r="BA1006" s="213"/>
      <c r="BB1006" s="213"/>
      <c r="BC1006" s="213"/>
      <c r="BD1006" s="213"/>
      <c r="BE1006" s="213"/>
      <c r="BF1006" s="213"/>
      <c r="BG1006" s="213"/>
      <c r="BH1006" s="213"/>
    </row>
    <row r="1007" spans="1:60" outlineLevel="1" x14ac:dyDescent="0.2">
      <c r="A1007" s="220"/>
      <c r="B1007" s="221"/>
      <c r="C1007" s="256" t="s">
        <v>327</v>
      </c>
      <c r="D1007" s="223"/>
      <c r="E1007" s="224">
        <v>2.032</v>
      </c>
      <c r="F1007" s="222"/>
      <c r="G1007" s="222"/>
      <c r="H1007" s="222"/>
      <c r="I1007" s="222"/>
      <c r="J1007" s="222"/>
      <c r="K1007" s="222"/>
      <c r="L1007" s="222"/>
      <c r="M1007" s="222"/>
      <c r="N1007" s="222"/>
      <c r="O1007" s="222"/>
      <c r="P1007" s="222"/>
      <c r="Q1007" s="222"/>
      <c r="R1007" s="222"/>
      <c r="S1007" s="222"/>
      <c r="T1007" s="222"/>
      <c r="U1007" s="222"/>
      <c r="V1007" s="222"/>
      <c r="W1007" s="222"/>
      <c r="X1007" s="222"/>
      <c r="Y1007" s="213"/>
      <c r="Z1007" s="213"/>
      <c r="AA1007" s="213"/>
      <c r="AB1007" s="213"/>
      <c r="AC1007" s="213"/>
      <c r="AD1007" s="213"/>
      <c r="AE1007" s="213"/>
      <c r="AF1007" s="213"/>
      <c r="AG1007" s="213" t="s">
        <v>157</v>
      </c>
      <c r="AH1007" s="213">
        <v>0</v>
      </c>
      <c r="AI1007" s="213"/>
      <c r="AJ1007" s="213"/>
      <c r="AK1007" s="213"/>
      <c r="AL1007" s="213"/>
      <c r="AM1007" s="213"/>
      <c r="AN1007" s="213"/>
      <c r="AO1007" s="213"/>
      <c r="AP1007" s="213"/>
      <c r="AQ1007" s="213"/>
      <c r="AR1007" s="213"/>
      <c r="AS1007" s="213"/>
      <c r="AT1007" s="213"/>
      <c r="AU1007" s="213"/>
      <c r="AV1007" s="213"/>
      <c r="AW1007" s="213"/>
      <c r="AX1007" s="213"/>
      <c r="AY1007" s="213"/>
      <c r="AZ1007" s="213"/>
      <c r="BA1007" s="213"/>
      <c r="BB1007" s="213"/>
      <c r="BC1007" s="213"/>
      <c r="BD1007" s="213"/>
      <c r="BE1007" s="213"/>
      <c r="BF1007" s="213"/>
      <c r="BG1007" s="213"/>
      <c r="BH1007" s="213"/>
    </row>
    <row r="1008" spans="1:60" outlineLevel="1" x14ac:dyDescent="0.2">
      <c r="A1008" s="220"/>
      <c r="B1008" s="221"/>
      <c r="C1008" s="256" t="s">
        <v>650</v>
      </c>
      <c r="D1008" s="223"/>
      <c r="E1008" s="224">
        <v>3.22</v>
      </c>
      <c r="F1008" s="222"/>
      <c r="G1008" s="222"/>
      <c r="H1008" s="222"/>
      <c r="I1008" s="222"/>
      <c r="J1008" s="222"/>
      <c r="K1008" s="222"/>
      <c r="L1008" s="222"/>
      <c r="M1008" s="222"/>
      <c r="N1008" s="222"/>
      <c r="O1008" s="222"/>
      <c r="P1008" s="222"/>
      <c r="Q1008" s="222"/>
      <c r="R1008" s="222"/>
      <c r="S1008" s="222"/>
      <c r="T1008" s="222"/>
      <c r="U1008" s="222"/>
      <c r="V1008" s="222"/>
      <c r="W1008" s="222"/>
      <c r="X1008" s="222"/>
      <c r="Y1008" s="213"/>
      <c r="Z1008" s="213"/>
      <c r="AA1008" s="213"/>
      <c r="AB1008" s="213"/>
      <c r="AC1008" s="213"/>
      <c r="AD1008" s="213"/>
      <c r="AE1008" s="213"/>
      <c r="AF1008" s="213"/>
      <c r="AG1008" s="213" t="s">
        <v>157</v>
      </c>
      <c r="AH1008" s="213">
        <v>0</v>
      </c>
      <c r="AI1008" s="213"/>
      <c r="AJ1008" s="213"/>
      <c r="AK1008" s="213"/>
      <c r="AL1008" s="213"/>
      <c r="AM1008" s="213"/>
      <c r="AN1008" s="213"/>
      <c r="AO1008" s="213"/>
      <c r="AP1008" s="213"/>
      <c r="AQ1008" s="213"/>
      <c r="AR1008" s="213"/>
      <c r="AS1008" s="213"/>
      <c r="AT1008" s="213"/>
      <c r="AU1008" s="213"/>
      <c r="AV1008" s="213"/>
      <c r="AW1008" s="213"/>
      <c r="AX1008" s="213"/>
      <c r="AY1008" s="213"/>
      <c r="AZ1008" s="213"/>
      <c r="BA1008" s="213"/>
      <c r="BB1008" s="213"/>
      <c r="BC1008" s="213"/>
      <c r="BD1008" s="213"/>
      <c r="BE1008" s="213"/>
      <c r="BF1008" s="213"/>
      <c r="BG1008" s="213"/>
      <c r="BH1008" s="213"/>
    </row>
    <row r="1009" spans="1:60" outlineLevel="1" x14ac:dyDescent="0.2">
      <c r="A1009" s="220"/>
      <c r="B1009" s="221"/>
      <c r="C1009" s="256" t="s">
        <v>169</v>
      </c>
      <c r="D1009" s="223"/>
      <c r="E1009" s="224"/>
      <c r="F1009" s="222"/>
      <c r="G1009" s="222"/>
      <c r="H1009" s="222"/>
      <c r="I1009" s="222"/>
      <c r="J1009" s="222"/>
      <c r="K1009" s="222"/>
      <c r="L1009" s="222"/>
      <c r="M1009" s="222"/>
      <c r="N1009" s="222"/>
      <c r="O1009" s="222"/>
      <c r="P1009" s="222"/>
      <c r="Q1009" s="222"/>
      <c r="R1009" s="222"/>
      <c r="S1009" s="222"/>
      <c r="T1009" s="222"/>
      <c r="U1009" s="222"/>
      <c r="V1009" s="222"/>
      <c r="W1009" s="222"/>
      <c r="X1009" s="222"/>
      <c r="Y1009" s="213"/>
      <c r="Z1009" s="213"/>
      <c r="AA1009" s="213"/>
      <c r="AB1009" s="213"/>
      <c r="AC1009" s="213"/>
      <c r="AD1009" s="213"/>
      <c r="AE1009" s="213"/>
      <c r="AF1009" s="213"/>
      <c r="AG1009" s="213" t="s">
        <v>157</v>
      </c>
      <c r="AH1009" s="213">
        <v>0</v>
      </c>
      <c r="AI1009" s="213"/>
      <c r="AJ1009" s="213"/>
      <c r="AK1009" s="213"/>
      <c r="AL1009" s="213"/>
      <c r="AM1009" s="213"/>
      <c r="AN1009" s="213"/>
      <c r="AO1009" s="213"/>
      <c r="AP1009" s="213"/>
      <c r="AQ1009" s="213"/>
      <c r="AR1009" s="213"/>
      <c r="AS1009" s="213"/>
      <c r="AT1009" s="213"/>
      <c r="AU1009" s="213"/>
      <c r="AV1009" s="213"/>
      <c r="AW1009" s="213"/>
      <c r="AX1009" s="213"/>
      <c r="AY1009" s="213"/>
      <c r="AZ1009" s="213"/>
      <c r="BA1009" s="213"/>
      <c r="BB1009" s="213"/>
      <c r="BC1009" s="213"/>
      <c r="BD1009" s="213"/>
      <c r="BE1009" s="213"/>
      <c r="BF1009" s="213"/>
      <c r="BG1009" s="213"/>
      <c r="BH1009" s="213"/>
    </row>
    <row r="1010" spans="1:60" outlineLevel="1" x14ac:dyDescent="0.2">
      <c r="A1010" s="220"/>
      <c r="B1010" s="221"/>
      <c r="C1010" s="256" t="s">
        <v>328</v>
      </c>
      <c r="D1010" s="223"/>
      <c r="E1010" s="224">
        <v>-0.6</v>
      </c>
      <c r="F1010" s="222"/>
      <c r="G1010" s="222"/>
      <c r="H1010" s="222"/>
      <c r="I1010" s="222"/>
      <c r="J1010" s="222"/>
      <c r="K1010" s="222"/>
      <c r="L1010" s="222"/>
      <c r="M1010" s="222"/>
      <c r="N1010" s="222"/>
      <c r="O1010" s="222"/>
      <c r="P1010" s="222"/>
      <c r="Q1010" s="222"/>
      <c r="R1010" s="222"/>
      <c r="S1010" s="222"/>
      <c r="T1010" s="222"/>
      <c r="U1010" s="222"/>
      <c r="V1010" s="222"/>
      <c r="W1010" s="222"/>
      <c r="X1010" s="222"/>
      <c r="Y1010" s="213"/>
      <c r="Z1010" s="213"/>
      <c r="AA1010" s="213"/>
      <c r="AB1010" s="213"/>
      <c r="AC1010" s="213"/>
      <c r="AD1010" s="213"/>
      <c r="AE1010" s="213"/>
      <c r="AF1010" s="213"/>
      <c r="AG1010" s="213" t="s">
        <v>157</v>
      </c>
      <c r="AH1010" s="213">
        <v>0</v>
      </c>
      <c r="AI1010" s="213"/>
      <c r="AJ1010" s="213"/>
      <c r="AK1010" s="213"/>
      <c r="AL1010" s="213"/>
      <c r="AM1010" s="213"/>
      <c r="AN1010" s="213"/>
      <c r="AO1010" s="213"/>
      <c r="AP1010" s="213"/>
      <c r="AQ1010" s="213"/>
      <c r="AR1010" s="213"/>
      <c r="AS1010" s="213"/>
      <c r="AT1010" s="213"/>
      <c r="AU1010" s="213"/>
      <c r="AV1010" s="213"/>
      <c r="AW1010" s="213"/>
      <c r="AX1010" s="213"/>
      <c r="AY1010" s="213"/>
      <c r="AZ1010" s="213"/>
      <c r="BA1010" s="213"/>
      <c r="BB1010" s="213"/>
      <c r="BC1010" s="213"/>
      <c r="BD1010" s="213"/>
      <c r="BE1010" s="213"/>
      <c r="BF1010" s="213"/>
      <c r="BG1010" s="213"/>
      <c r="BH1010" s="213"/>
    </row>
    <row r="1011" spans="1:60" outlineLevel="1" x14ac:dyDescent="0.2">
      <c r="A1011" s="220"/>
      <c r="B1011" s="221"/>
      <c r="C1011" s="256" t="s">
        <v>211</v>
      </c>
      <c r="D1011" s="223"/>
      <c r="E1011" s="224"/>
      <c r="F1011" s="222"/>
      <c r="G1011" s="222"/>
      <c r="H1011" s="222"/>
      <c r="I1011" s="222"/>
      <c r="J1011" s="222"/>
      <c r="K1011" s="222"/>
      <c r="L1011" s="222"/>
      <c r="M1011" s="222"/>
      <c r="N1011" s="222"/>
      <c r="O1011" s="222"/>
      <c r="P1011" s="222"/>
      <c r="Q1011" s="222"/>
      <c r="R1011" s="222"/>
      <c r="S1011" s="222"/>
      <c r="T1011" s="222"/>
      <c r="U1011" s="222"/>
      <c r="V1011" s="222"/>
      <c r="W1011" s="222"/>
      <c r="X1011" s="222"/>
      <c r="Y1011" s="213"/>
      <c r="Z1011" s="213"/>
      <c r="AA1011" s="213"/>
      <c r="AB1011" s="213"/>
      <c r="AC1011" s="213"/>
      <c r="AD1011" s="213"/>
      <c r="AE1011" s="213"/>
      <c r="AF1011" s="213"/>
      <c r="AG1011" s="213" t="s">
        <v>157</v>
      </c>
      <c r="AH1011" s="213">
        <v>0</v>
      </c>
      <c r="AI1011" s="213"/>
      <c r="AJ1011" s="213"/>
      <c r="AK1011" s="213"/>
      <c r="AL1011" s="213"/>
      <c r="AM1011" s="213"/>
      <c r="AN1011" s="213"/>
      <c r="AO1011" s="213"/>
      <c r="AP1011" s="213"/>
      <c r="AQ1011" s="213"/>
      <c r="AR1011" s="213"/>
      <c r="AS1011" s="213"/>
      <c r="AT1011" s="213"/>
      <c r="AU1011" s="213"/>
      <c r="AV1011" s="213"/>
      <c r="AW1011" s="213"/>
      <c r="AX1011" s="213"/>
      <c r="AY1011" s="213"/>
      <c r="AZ1011" s="213"/>
      <c r="BA1011" s="213"/>
      <c r="BB1011" s="213"/>
      <c r="BC1011" s="213"/>
      <c r="BD1011" s="213"/>
      <c r="BE1011" s="213"/>
      <c r="BF1011" s="213"/>
      <c r="BG1011" s="213"/>
      <c r="BH1011" s="213"/>
    </row>
    <row r="1012" spans="1:60" outlineLevel="1" x14ac:dyDescent="0.2">
      <c r="A1012" s="220"/>
      <c r="B1012" s="221"/>
      <c r="C1012" s="256" t="s">
        <v>660</v>
      </c>
      <c r="D1012" s="223"/>
      <c r="E1012" s="224">
        <v>6.8179999999999996</v>
      </c>
      <c r="F1012" s="222"/>
      <c r="G1012" s="222"/>
      <c r="H1012" s="222"/>
      <c r="I1012" s="222"/>
      <c r="J1012" s="222"/>
      <c r="K1012" s="222"/>
      <c r="L1012" s="222"/>
      <c r="M1012" s="222"/>
      <c r="N1012" s="222"/>
      <c r="O1012" s="222"/>
      <c r="P1012" s="222"/>
      <c r="Q1012" s="222"/>
      <c r="R1012" s="222"/>
      <c r="S1012" s="222"/>
      <c r="T1012" s="222"/>
      <c r="U1012" s="222"/>
      <c r="V1012" s="222"/>
      <c r="W1012" s="222"/>
      <c r="X1012" s="222"/>
      <c r="Y1012" s="213"/>
      <c r="Z1012" s="213"/>
      <c r="AA1012" s="213"/>
      <c r="AB1012" s="213"/>
      <c r="AC1012" s="213"/>
      <c r="AD1012" s="213"/>
      <c r="AE1012" s="213"/>
      <c r="AF1012" s="213"/>
      <c r="AG1012" s="213" t="s">
        <v>157</v>
      </c>
      <c r="AH1012" s="213">
        <v>0</v>
      </c>
      <c r="AI1012" s="213"/>
      <c r="AJ1012" s="213"/>
      <c r="AK1012" s="213"/>
      <c r="AL1012" s="213"/>
      <c r="AM1012" s="213"/>
      <c r="AN1012" s="213"/>
      <c r="AO1012" s="213"/>
      <c r="AP1012" s="213"/>
      <c r="AQ1012" s="213"/>
      <c r="AR1012" s="213"/>
      <c r="AS1012" s="213"/>
      <c r="AT1012" s="213"/>
      <c r="AU1012" s="213"/>
      <c r="AV1012" s="213"/>
      <c r="AW1012" s="213"/>
      <c r="AX1012" s="213"/>
      <c r="AY1012" s="213"/>
      <c r="AZ1012" s="213"/>
      <c r="BA1012" s="213"/>
      <c r="BB1012" s="213"/>
      <c r="BC1012" s="213"/>
      <c r="BD1012" s="213"/>
      <c r="BE1012" s="213"/>
      <c r="BF1012" s="213"/>
      <c r="BG1012" s="213"/>
      <c r="BH1012" s="213"/>
    </row>
    <row r="1013" spans="1:60" outlineLevel="1" x14ac:dyDescent="0.2">
      <c r="A1013" s="220"/>
      <c r="B1013" s="221"/>
      <c r="C1013" s="256" t="s">
        <v>661</v>
      </c>
      <c r="D1013" s="223"/>
      <c r="E1013" s="224">
        <v>4.8</v>
      </c>
      <c r="F1013" s="222"/>
      <c r="G1013" s="222"/>
      <c r="H1013" s="222"/>
      <c r="I1013" s="222"/>
      <c r="J1013" s="222"/>
      <c r="K1013" s="222"/>
      <c r="L1013" s="222"/>
      <c r="M1013" s="222"/>
      <c r="N1013" s="222"/>
      <c r="O1013" s="222"/>
      <c r="P1013" s="222"/>
      <c r="Q1013" s="222"/>
      <c r="R1013" s="222"/>
      <c r="S1013" s="222"/>
      <c r="T1013" s="222"/>
      <c r="U1013" s="222"/>
      <c r="V1013" s="222"/>
      <c r="W1013" s="222"/>
      <c r="X1013" s="222"/>
      <c r="Y1013" s="213"/>
      <c r="Z1013" s="213"/>
      <c r="AA1013" s="213"/>
      <c r="AB1013" s="213"/>
      <c r="AC1013" s="213"/>
      <c r="AD1013" s="213"/>
      <c r="AE1013" s="213"/>
      <c r="AF1013" s="213"/>
      <c r="AG1013" s="213" t="s">
        <v>157</v>
      </c>
      <c r="AH1013" s="213">
        <v>0</v>
      </c>
      <c r="AI1013" s="213"/>
      <c r="AJ1013" s="213"/>
      <c r="AK1013" s="213"/>
      <c r="AL1013" s="213"/>
      <c r="AM1013" s="213"/>
      <c r="AN1013" s="213"/>
      <c r="AO1013" s="213"/>
      <c r="AP1013" s="213"/>
      <c r="AQ1013" s="213"/>
      <c r="AR1013" s="213"/>
      <c r="AS1013" s="213"/>
      <c r="AT1013" s="213"/>
      <c r="AU1013" s="213"/>
      <c r="AV1013" s="213"/>
      <c r="AW1013" s="213"/>
      <c r="AX1013" s="213"/>
      <c r="AY1013" s="213"/>
      <c r="AZ1013" s="213"/>
      <c r="BA1013" s="213"/>
      <c r="BB1013" s="213"/>
      <c r="BC1013" s="213"/>
      <c r="BD1013" s="213"/>
      <c r="BE1013" s="213"/>
      <c r="BF1013" s="213"/>
      <c r="BG1013" s="213"/>
      <c r="BH1013" s="213"/>
    </row>
    <row r="1014" spans="1:60" outlineLevel="1" x14ac:dyDescent="0.2">
      <c r="A1014" s="220"/>
      <c r="B1014" s="221"/>
      <c r="C1014" s="256" t="s">
        <v>169</v>
      </c>
      <c r="D1014" s="223"/>
      <c r="E1014" s="224"/>
      <c r="F1014" s="222"/>
      <c r="G1014" s="222"/>
      <c r="H1014" s="222"/>
      <c r="I1014" s="222"/>
      <c r="J1014" s="222"/>
      <c r="K1014" s="222"/>
      <c r="L1014" s="222"/>
      <c r="M1014" s="222"/>
      <c r="N1014" s="222"/>
      <c r="O1014" s="222"/>
      <c r="P1014" s="222"/>
      <c r="Q1014" s="222"/>
      <c r="R1014" s="222"/>
      <c r="S1014" s="222"/>
      <c r="T1014" s="222"/>
      <c r="U1014" s="222"/>
      <c r="V1014" s="222"/>
      <c r="W1014" s="222"/>
      <c r="X1014" s="222"/>
      <c r="Y1014" s="213"/>
      <c r="Z1014" s="213"/>
      <c r="AA1014" s="213"/>
      <c r="AB1014" s="213"/>
      <c r="AC1014" s="213"/>
      <c r="AD1014" s="213"/>
      <c r="AE1014" s="213"/>
      <c r="AF1014" s="213"/>
      <c r="AG1014" s="213" t="s">
        <v>157</v>
      </c>
      <c r="AH1014" s="213">
        <v>0</v>
      </c>
      <c r="AI1014" s="213"/>
      <c r="AJ1014" s="213"/>
      <c r="AK1014" s="213"/>
      <c r="AL1014" s="213"/>
      <c r="AM1014" s="213"/>
      <c r="AN1014" s="213"/>
      <c r="AO1014" s="213"/>
      <c r="AP1014" s="213"/>
      <c r="AQ1014" s="213"/>
      <c r="AR1014" s="213"/>
      <c r="AS1014" s="213"/>
      <c r="AT1014" s="213"/>
      <c r="AU1014" s="213"/>
      <c r="AV1014" s="213"/>
      <c r="AW1014" s="213"/>
      <c r="AX1014" s="213"/>
      <c r="AY1014" s="213"/>
      <c r="AZ1014" s="213"/>
      <c r="BA1014" s="213"/>
      <c r="BB1014" s="213"/>
      <c r="BC1014" s="213"/>
      <c r="BD1014" s="213"/>
      <c r="BE1014" s="213"/>
      <c r="BF1014" s="213"/>
      <c r="BG1014" s="213"/>
      <c r="BH1014" s="213"/>
    </row>
    <row r="1015" spans="1:60" outlineLevel="1" x14ac:dyDescent="0.2">
      <c r="A1015" s="220"/>
      <c r="B1015" s="221"/>
      <c r="C1015" s="256" t="s">
        <v>662</v>
      </c>
      <c r="D1015" s="223"/>
      <c r="E1015" s="224">
        <v>-0.7</v>
      </c>
      <c r="F1015" s="222"/>
      <c r="G1015" s="222"/>
      <c r="H1015" s="222"/>
      <c r="I1015" s="222"/>
      <c r="J1015" s="222"/>
      <c r="K1015" s="222"/>
      <c r="L1015" s="222"/>
      <c r="M1015" s="222"/>
      <c r="N1015" s="222"/>
      <c r="O1015" s="222"/>
      <c r="P1015" s="222"/>
      <c r="Q1015" s="222"/>
      <c r="R1015" s="222"/>
      <c r="S1015" s="222"/>
      <c r="T1015" s="222"/>
      <c r="U1015" s="222"/>
      <c r="V1015" s="222"/>
      <c r="W1015" s="222"/>
      <c r="X1015" s="222"/>
      <c r="Y1015" s="213"/>
      <c r="Z1015" s="213"/>
      <c r="AA1015" s="213"/>
      <c r="AB1015" s="213"/>
      <c r="AC1015" s="213"/>
      <c r="AD1015" s="213"/>
      <c r="AE1015" s="213"/>
      <c r="AF1015" s="213"/>
      <c r="AG1015" s="213" t="s">
        <v>157</v>
      </c>
      <c r="AH1015" s="213">
        <v>0</v>
      </c>
      <c r="AI1015" s="213"/>
      <c r="AJ1015" s="213"/>
      <c r="AK1015" s="213"/>
      <c r="AL1015" s="213"/>
      <c r="AM1015" s="213"/>
      <c r="AN1015" s="213"/>
      <c r="AO1015" s="213"/>
      <c r="AP1015" s="213"/>
      <c r="AQ1015" s="213"/>
      <c r="AR1015" s="213"/>
      <c r="AS1015" s="213"/>
      <c r="AT1015" s="213"/>
      <c r="AU1015" s="213"/>
      <c r="AV1015" s="213"/>
      <c r="AW1015" s="213"/>
      <c r="AX1015" s="213"/>
      <c r="AY1015" s="213"/>
      <c r="AZ1015" s="213"/>
      <c r="BA1015" s="213"/>
      <c r="BB1015" s="213"/>
      <c r="BC1015" s="213"/>
      <c r="BD1015" s="213"/>
      <c r="BE1015" s="213"/>
      <c r="BF1015" s="213"/>
      <c r="BG1015" s="213"/>
      <c r="BH1015" s="213"/>
    </row>
    <row r="1016" spans="1:60" outlineLevel="1" x14ac:dyDescent="0.2">
      <c r="A1016" s="220"/>
      <c r="B1016" s="221"/>
      <c r="C1016" s="256" t="s">
        <v>215</v>
      </c>
      <c r="D1016" s="223"/>
      <c r="E1016" s="224"/>
      <c r="F1016" s="222"/>
      <c r="G1016" s="222"/>
      <c r="H1016" s="222"/>
      <c r="I1016" s="222"/>
      <c r="J1016" s="222"/>
      <c r="K1016" s="222"/>
      <c r="L1016" s="222"/>
      <c r="M1016" s="222"/>
      <c r="N1016" s="222"/>
      <c r="O1016" s="222"/>
      <c r="P1016" s="222"/>
      <c r="Q1016" s="222"/>
      <c r="R1016" s="222"/>
      <c r="S1016" s="222"/>
      <c r="T1016" s="222"/>
      <c r="U1016" s="222"/>
      <c r="V1016" s="222"/>
      <c r="W1016" s="222"/>
      <c r="X1016" s="222"/>
      <c r="Y1016" s="213"/>
      <c r="Z1016" s="213"/>
      <c r="AA1016" s="213"/>
      <c r="AB1016" s="213"/>
      <c r="AC1016" s="213"/>
      <c r="AD1016" s="213"/>
      <c r="AE1016" s="213"/>
      <c r="AF1016" s="213"/>
      <c r="AG1016" s="213" t="s">
        <v>157</v>
      </c>
      <c r="AH1016" s="213">
        <v>0</v>
      </c>
      <c r="AI1016" s="213"/>
      <c r="AJ1016" s="213"/>
      <c r="AK1016" s="213"/>
      <c r="AL1016" s="213"/>
      <c r="AM1016" s="213"/>
      <c r="AN1016" s="213"/>
      <c r="AO1016" s="213"/>
      <c r="AP1016" s="213"/>
      <c r="AQ1016" s="213"/>
      <c r="AR1016" s="213"/>
      <c r="AS1016" s="213"/>
      <c r="AT1016" s="213"/>
      <c r="AU1016" s="213"/>
      <c r="AV1016" s="213"/>
      <c r="AW1016" s="213"/>
      <c r="AX1016" s="213"/>
      <c r="AY1016" s="213"/>
      <c r="AZ1016" s="213"/>
      <c r="BA1016" s="213"/>
      <c r="BB1016" s="213"/>
      <c r="BC1016" s="213"/>
      <c r="BD1016" s="213"/>
      <c r="BE1016" s="213"/>
      <c r="BF1016" s="213"/>
      <c r="BG1016" s="213"/>
      <c r="BH1016" s="213"/>
    </row>
    <row r="1017" spans="1:60" outlineLevel="1" x14ac:dyDescent="0.2">
      <c r="A1017" s="220"/>
      <c r="B1017" s="221"/>
      <c r="C1017" s="256" t="s">
        <v>663</v>
      </c>
      <c r="D1017" s="223"/>
      <c r="E1017" s="224">
        <v>8.0619999999999994</v>
      </c>
      <c r="F1017" s="222"/>
      <c r="G1017" s="222"/>
      <c r="H1017" s="222"/>
      <c r="I1017" s="222"/>
      <c r="J1017" s="222"/>
      <c r="K1017" s="222"/>
      <c r="L1017" s="222"/>
      <c r="M1017" s="222"/>
      <c r="N1017" s="222"/>
      <c r="O1017" s="222"/>
      <c r="P1017" s="222"/>
      <c r="Q1017" s="222"/>
      <c r="R1017" s="222"/>
      <c r="S1017" s="222"/>
      <c r="T1017" s="222"/>
      <c r="U1017" s="222"/>
      <c r="V1017" s="222"/>
      <c r="W1017" s="222"/>
      <c r="X1017" s="222"/>
      <c r="Y1017" s="213"/>
      <c r="Z1017" s="213"/>
      <c r="AA1017" s="213"/>
      <c r="AB1017" s="213"/>
      <c r="AC1017" s="213"/>
      <c r="AD1017" s="213"/>
      <c r="AE1017" s="213"/>
      <c r="AF1017" s="213"/>
      <c r="AG1017" s="213" t="s">
        <v>157</v>
      </c>
      <c r="AH1017" s="213">
        <v>0</v>
      </c>
      <c r="AI1017" s="213"/>
      <c r="AJ1017" s="213"/>
      <c r="AK1017" s="213"/>
      <c r="AL1017" s="213"/>
      <c r="AM1017" s="213"/>
      <c r="AN1017" s="213"/>
      <c r="AO1017" s="213"/>
      <c r="AP1017" s="213"/>
      <c r="AQ1017" s="213"/>
      <c r="AR1017" s="213"/>
      <c r="AS1017" s="213"/>
      <c r="AT1017" s="213"/>
      <c r="AU1017" s="213"/>
      <c r="AV1017" s="213"/>
      <c r="AW1017" s="213"/>
      <c r="AX1017" s="213"/>
      <c r="AY1017" s="213"/>
      <c r="AZ1017" s="213"/>
      <c r="BA1017" s="213"/>
      <c r="BB1017" s="213"/>
      <c r="BC1017" s="213"/>
      <c r="BD1017" s="213"/>
      <c r="BE1017" s="213"/>
      <c r="BF1017" s="213"/>
      <c r="BG1017" s="213"/>
      <c r="BH1017" s="213"/>
    </row>
    <row r="1018" spans="1:60" outlineLevel="1" x14ac:dyDescent="0.2">
      <c r="A1018" s="220"/>
      <c r="B1018" s="221"/>
      <c r="C1018" s="256" t="s">
        <v>664</v>
      </c>
      <c r="D1018" s="223"/>
      <c r="E1018" s="224">
        <v>9.8699999999999992</v>
      </c>
      <c r="F1018" s="222"/>
      <c r="G1018" s="222"/>
      <c r="H1018" s="222"/>
      <c r="I1018" s="222"/>
      <c r="J1018" s="222"/>
      <c r="K1018" s="222"/>
      <c r="L1018" s="222"/>
      <c r="M1018" s="222"/>
      <c r="N1018" s="222"/>
      <c r="O1018" s="222"/>
      <c r="P1018" s="222"/>
      <c r="Q1018" s="222"/>
      <c r="R1018" s="222"/>
      <c r="S1018" s="222"/>
      <c r="T1018" s="222"/>
      <c r="U1018" s="222"/>
      <c r="V1018" s="222"/>
      <c r="W1018" s="222"/>
      <c r="X1018" s="222"/>
      <c r="Y1018" s="213"/>
      <c r="Z1018" s="213"/>
      <c r="AA1018" s="213"/>
      <c r="AB1018" s="213"/>
      <c r="AC1018" s="213"/>
      <c r="AD1018" s="213"/>
      <c r="AE1018" s="213"/>
      <c r="AF1018" s="213"/>
      <c r="AG1018" s="213" t="s">
        <v>157</v>
      </c>
      <c r="AH1018" s="213">
        <v>0</v>
      </c>
      <c r="AI1018" s="213"/>
      <c r="AJ1018" s="213"/>
      <c r="AK1018" s="213"/>
      <c r="AL1018" s="213"/>
      <c r="AM1018" s="213"/>
      <c r="AN1018" s="213"/>
      <c r="AO1018" s="213"/>
      <c r="AP1018" s="213"/>
      <c r="AQ1018" s="213"/>
      <c r="AR1018" s="213"/>
      <c r="AS1018" s="213"/>
      <c r="AT1018" s="213"/>
      <c r="AU1018" s="213"/>
      <c r="AV1018" s="213"/>
      <c r="AW1018" s="213"/>
      <c r="AX1018" s="213"/>
      <c r="AY1018" s="213"/>
      <c r="AZ1018" s="213"/>
      <c r="BA1018" s="213"/>
      <c r="BB1018" s="213"/>
      <c r="BC1018" s="213"/>
      <c r="BD1018" s="213"/>
      <c r="BE1018" s="213"/>
      <c r="BF1018" s="213"/>
      <c r="BG1018" s="213"/>
      <c r="BH1018" s="213"/>
    </row>
    <row r="1019" spans="1:60" outlineLevel="1" x14ac:dyDescent="0.2">
      <c r="A1019" s="220"/>
      <c r="B1019" s="221"/>
      <c r="C1019" s="256" t="s">
        <v>169</v>
      </c>
      <c r="D1019" s="223"/>
      <c r="E1019" s="224"/>
      <c r="F1019" s="222"/>
      <c r="G1019" s="222"/>
      <c r="H1019" s="222"/>
      <c r="I1019" s="222"/>
      <c r="J1019" s="222"/>
      <c r="K1019" s="222"/>
      <c r="L1019" s="222"/>
      <c r="M1019" s="222"/>
      <c r="N1019" s="222"/>
      <c r="O1019" s="222"/>
      <c r="P1019" s="222"/>
      <c r="Q1019" s="222"/>
      <c r="R1019" s="222"/>
      <c r="S1019" s="222"/>
      <c r="T1019" s="222"/>
      <c r="U1019" s="222"/>
      <c r="V1019" s="222"/>
      <c r="W1019" s="222"/>
      <c r="X1019" s="222"/>
      <c r="Y1019" s="213"/>
      <c r="Z1019" s="213"/>
      <c r="AA1019" s="213"/>
      <c r="AB1019" s="213"/>
      <c r="AC1019" s="213"/>
      <c r="AD1019" s="213"/>
      <c r="AE1019" s="213"/>
      <c r="AF1019" s="213"/>
      <c r="AG1019" s="213" t="s">
        <v>157</v>
      </c>
      <c r="AH1019" s="213">
        <v>0</v>
      </c>
      <c r="AI1019" s="213"/>
      <c r="AJ1019" s="213"/>
      <c r="AK1019" s="213"/>
      <c r="AL1019" s="213"/>
      <c r="AM1019" s="213"/>
      <c r="AN1019" s="213"/>
      <c r="AO1019" s="213"/>
      <c r="AP1019" s="213"/>
      <c r="AQ1019" s="213"/>
      <c r="AR1019" s="213"/>
      <c r="AS1019" s="213"/>
      <c r="AT1019" s="213"/>
      <c r="AU1019" s="213"/>
      <c r="AV1019" s="213"/>
      <c r="AW1019" s="213"/>
      <c r="AX1019" s="213"/>
      <c r="AY1019" s="213"/>
      <c r="AZ1019" s="213"/>
      <c r="BA1019" s="213"/>
      <c r="BB1019" s="213"/>
      <c r="BC1019" s="213"/>
      <c r="BD1019" s="213"/>
      <c r="BE1019" s="213"/>
      <c r="BF1019" s="213"/>
      <c r="BG1019" s="213"/>
      <c r="BH1019" s="213"/>
    </row>
    <row r="1020" spans="1:60" outlineLevel="1" x14ac:dyDescent="0.2">
      <c r="A1020" s="220"/>
      <c r="B1020" s="221"/>
      <c r="C1020" s="256" t="s">
        <v>401</v>
      </c>
      <c r="D1020" s="223"/>
      <c r="E1020" s="224">
        <v>-0.8</v>
      </c>
      <c r="F1020" s="222"/>
      <c r="G1020" s="222"/>
      <c r="H1020" s="222"/>
      <c r="I1020" s="222"/>
      <c r="J1020" s="222"/>
      <c r="K1020" s="222"/>
      <c r="L1020" s="222"/>
      <c r="M1020" s="222"/>
      <c r="N1020" s="222"/>
      <c r="O1020" s="222"/>
      <c r="P1020" s="222"/>
      <c r="Q1020" s="222"/>
      <c r="R1020" s="222"/>
      <c r="S1020" s="222"/>
      <c r="T1020" s="222"/>
      <c r="U1020" s="222"/>
      <c r="V1020" s="222"/>
      <c r="W1020" s="222"/>
      <c r="X1020" s="222"/>
      <c r="Y1020" s="213"/>
      <c r="Z1020" s="213"/>
      <c r="AA1020" s="213"/>
      <c r="AB1020" s="213"/>
      <c r="AC1020" s="213"/>
      <c r="AD1020" s="213"/>
      <c r="AE1020" s="213"/>
      <c r="AF1020" s="213"/>
      <c r="AG1020" s="213" t="s">
        <v>157</v>
      </c>
      <c r="AH1020" s="213">
        <v>0</v>
      </c>
      <c r="AI1020" s="213"/>
      <c r="AJ1020" s="213"/>
      <c r="AK1020" s="213"/>
      <c r="AL1020" s="213"/>
      <c r="AM1020" s="213"/>
      <c r="AN1020" s="213"/>
      <c r="AO1020" s="213"/>
      <c r="AP1020" s="213"/>
      <c r="AQ1020" s="213"/>
      <c r="AR1020" s="213"/>
      <c r="AS1020" s="213"/>
      <c r="AT1020" s="213"/>
      <c r="AU1020" s="213"/>
      <c r="AV1020" s="213"/>
      <c r="AW1020" s="213"/>
      <c r="AX1020" s="213"/>
      <c r="AY1020" s="213"/>
      <c r="AZ1020" s="213"/>
      <c r="BA1020" s="213"/>
      <c r="BB1020" s="213"/>
      <c r="BC1020" s="213"/>
      <c r="BD1020" s="213"/>
      <c r="BE1020" s="213"/>
      <c r="BF1020" s="213"/>
      <c r="BG1020" s="213"/>
      <c r="BH1020" s="213"/>
    </row>
    <row r="1021" spans="1:60" outlineLevel="1" x14ac:dyDescent="0.2">
      <c r="A1021" s="220"/>
      <c r="B1021" s="221"/>
      <c r="C1021" s="256" t="s">
        <v>217</v>
      </c>
      <c r="D1021" s="223"/>
      <c r="E1021" s="224"/>
      <c r="F1021" s="222"/>
      <c r="G1021" s="222"/>
      <c r="H1021" s="222"/>
      <c r="I1021" s="222"/>
      <c r="J1021" s="222"/>
      <c r="K1021" s="222"/>
      <c r="L1021" s="222"/>
      <c r="M1021" s="222"/>
      <c r="N1021" s="222"/>
      <c r="O1021" s="222"/>
      <c r="P1021" s="222"/>
      <c r="Q1021" s="222"/>
      <c r="R1021" s="222"/>
      <c r="S1021" s="222"/>
      <c r="T1021" s="222"/>
      <c r="U1021" s="222"/>
      <c r="V1021" s="222"/>
      <c r="W1021" s="222"/>
      <c r="X1021" s="222"/>
      <c r="Y1021" s="213"/>
      <c r="Z1021" s="213"/>
      <c r="AA1021" s="213"/>
      <c r="AB1021" s="213"/>
      <c r="AC1021" s="213"/>
      <c r="AD1021" s="213"/>
      <c r="AE1021" s="213"/>
      <c r="AF1021" s="213"/>
      <c r="AG1021" s="213" t="s">
        <v>157</v>
      </c>
      <c r="AH1021" s="213">
        <v>0</v>
      </c>
      <c r="AI1021" s="213"/>
      <c r="AJ1021" s="213"/>
      <c r="AK1021" s="213"/>
      <c r="AL1021" s="213"/>
      <c r="AM1021" s="213"/>
      <c r="AN1021" s="213"/>
      <c r="AO1021" s="213"/>
      <c r="AP1021" s="213"/>
      <c r="AQ1021" s="213"/>
      <c r="AR1021" s="213"/>
      <c r="AS1021" s="213"/>
      <c r="AT1021" s="213"/>
      <c r="AU1021" s="213"/>
      <c r="AV1021" s="213"/>
      <c r="AW1021" s="213"/>
      <c r="AX1021" s="213"/>
      <c r="AY1021" s="213"/>
      <c r="AZ1021" s="213"/>
      <c r="BA1021" s="213"/>
      <c r="BB1021" s="213"/>
      <c r="BC1021" s="213"/>
      <c r="BD1021" s="213"/>
      <c r="BE1021" s="213"/>
      <c r="BF1021" s="213"/>
      <c r="BG1021" s="213"/>
      <c r="BH1021" s="213"/>
    </row>
    <row r="1022" spans="1:60" outlineLevel="1" x14ac:dyDescent="0.2">
      <c r="A1022" s="220"/>
      <c r="B1022" s="221"/>
      <c r="C1022" s="256" t="s">
        <v>665</v>
      </c>
      <c r="D1022" s="223"/>
      <c r="E1022" s="224">
        <v>8.8759999999999994</v>
      </c>
      <c r="F1022" s="222"/>
      <c r="G1022" s="222"/>
      <c r="H1022" s="222"/>
      <c r="I1022" s="222"/>
      <c r="J1022" s="222"/>
      <c r="K1022" s="222"/>
      <c r="L1022" s="222"/>
      <c r="M1022" s="222"/>
      <c r="N1022" s="222"/>
      <c r="O1022" s="222"/>
      <c r="P1022" s="222"/>
      <c r="Q1022" s="222"/>
      <c r="R1022" s="222"/>
      <c r="S1022" s="222"/>
      <c r="T1022" s="222"/>
      <c r="U1022" s="222"/>
      <c r="V1022" s="222"/>
      <c r="W1022" s="222"/>
      <c r="X1022" s="222"/>
      <c r="Y1022" s="213"/>
      <c r="Z1022" s="213"/>
      <c r="AA1022" s="213"/>
      <c r="AB1022" s="213"/>
      <c r="AC1022" s="213"/>
      <c r="AD1022" s="213"/>
      <c r="AE1022" s="213"/>
      <c r="AF1022" s="213"/>
      <c r="AG1022" s="213" t="s">
        <v>157</v>
      </c>
      <c r="AH1022" s="213">
        <v>0</v>
      </c>
      <c r="AI1022" s="213"/>
      <c r="AJ1022" s="213"/>
      <c r="AK1022" s="213"/>
      <c r="AL1022" s="213"/>
      <c r="AM1022" s="213"/>
      <c r="AN1022" s="213"/>
      <c r="AO1022" s="213"/>
      <c r="AP1022" s="213"/>
      <c r="AQ1022" s="213"/>
      <c r="AR1022" s="213"/>
      <c r="AS1022" s="213"/>
      <c r="AT1022" s="213"/>
      <c r="AU1022" s="213"/>
      <c r="AV1022" s="213"/>
      <c r="AW1022" s="213"/>
      <c r="AX1022" s="213"/>
      <c r="AY1022" s="213"/>
      <c r="AZ1022" s="213"/>
      <c r="BA1022" s="213"/>
      <c r="BB1022" s="213"/>
      <c r="BC1022" s="213"/>
      <c r="BD1022" s="213"/>
      <c r="BE1022" s="213"/>
      <c r="BF1022" s="213"/>
      <c r="BG1022" s="213"/>
      <c r="BH1022" s="213"/>
    </row>
    <row r="1023" spans="1:60" outlineLevel="1" x14ac:dyDescent="0.2">
      <c r="A1023" s="220"/>
      <c r="B1023" s="221"/>
      <c r="C1023" s="256" t="s">
        <v>666</v>
      </c>
      <c r="D1023" s="223"/>
      <c r="E1023" s="224">
        <v>8.3979999999999997</v>
      </c>
      <c r="F1023" s="222"/>
      <c r="G1023" s="222"/>
      <c r="H1023" s="222"/>
      <c r="I1023" s="222"/>
      <c r="J1023" s="222"/>
      <c r="K1023" s="222"/>
      <c r="L1023" s="222"/>
      <c r="M1023" s="222"/>
      <c r="N1023" s="222"/>
      <c r="O1023" s="222"/>
      <c r="P1023" s="222"/>
      <c r="Q1023" s="222"/>
      <c r="R1023" s="222"/>
      <c r="S1023" s="222"/>
      <c r="T1023" s="222"/>
      <c r="U1023" s="222"/>
      <c r="V1023" s="222"/>
      <c r="W1023" s="222"/>
      <c r="X1023" s="222"/>
      <c r="Y1023" s="213"/>
      <c r="Z1023" s="213"/>
      <c r="AA1023" s="213"/>
      <c r="AB1023" s="213"/>
      <c r="AC1023" s="213"/>
      <c r="AD1023" s="213"/>
      <c r="AE1023" s="213"/>
      <c r="AF1023" s="213"/>
      <c r="AG1023" s="213" t="s">
        <v>157</v>
      </c>
      <c r="AH1023" s="213">
        <v>0</v>
      </c>
      <c r="AI1023" s="213"/>
      <c r="AJ1023" s="213"/>
      <c r="AK1023" s="213"/>
      <c r="AL1023" s="213"/>
      <c r="AM1023" s="213"/>
      <c r="AN1023" s="213"/>
      <c r="AO1023" s="213"/>
      <c r="AP1023" s="213"/>
      <c r="AQ1023" s="213"/>
      <c r="AR1023" s="213"/>
      <c r="AS1023" s="213"/>
      <c r="AT1023" s="213"/>
      <c r="AU1023" s="213"/>
      <c r="AV1023" s="213"/>
      <c r="AW1023" s="213"/>
      <c r="AX1023" s="213"/>
      <c r="AY1023" s="213"/>
      <c r="AZ1023" s="213"/>
      <c r="BA1023" s="213"/>
      <c r="BB1023" s="213"/>
      <c r="BC1023" s="213"/>
      <c r="BD1023" s="213"/>
      <c r="BE1023" s="213"/>
      <c r="BF1023" s="213"/>
      <c r="BG1023" s="213"/>
      <c r="BH1023" s="213"/>
    </row>
    <row r="1024" spans="1:60" outlineLevel="1" x14ac:dyDescent="0.2">
      <c r="A1024" s="220"/>
      <c r="B1024" s="221"/>
      <c r="C1024" s="256" t="s">
        <v>169</v>
      </c>
      <c r="D1024" s="223"/>
      <c r="E1024" s="224"/>
      <c r="F1024" s="222"/>
      <c r="G1024" s="222"/>
      <c r="H1024" s="222"/>
      <c r="I1024" s="222"/>
      <c r="J1024" s="222"/>
      <c r="K1024" s="222"/>
      <c r="L1024" s="222"/>
      <c r="M1024" s="222"/>
      <c r="N1024" s="222"/>
      <c r="O1024" s="222"/>
      <c r="P1024" s="222"/>
      <c r="Q1024" s="222"/>
      <c r="R1024" s="222"/>
      <c r="S1024" s="222"/>
      <c r="T1024" s="222"/>
      <c r="U1024" s="222"/>
      <c r="V1024" s="222"/>
      <c r="W1024" s="222"/>
      <c r="X1024" s="222"/>
      <c r="Y1024" s="213"/>
      <c r="Z1024" s="213"/>
      <c r="AA1024" s="213"/>
      <c r="AB1024" s="213"/>
      <c r="AC1024" s="213"/>
      <c r="AD1024" s="213"/>
      <c r="AE1024" s="213"/>
      <c r="AF1024" s="213"/>
      <c r="AG1024" s="213" t="s">
        <v>157</v>
      </c>
      <c r="AH1024" s="213">
        <v>0</v>
      </c>
      <c r="AI1024" s="213"/>
      <c r="AJ1024" s="213"/>
      <c r="AK1024" s="213"/>
      <c r="AL1024" s="213"/>
      <c r="AM1024" s="213"/>
      <c r="AN1024" s="213"/>
      <c r="AO1024" s="213"/>
      <c r="AP1024" s="213"/>
      <c r="AQ1024" s="213"/>
      <c r="AR1024" s="213"/>
      <c r="AS1024" s="213"/>
      <c r="AT1024" s="213"/>
      <c r="AU1024" s="213"/>
      <c r="AV1024" s="213"/>
      <c r="AW1024" s="213"/>
      <c r="AX1024" s="213"/>
      <c r="AY1024" s="213"/>
      <c r="AZ1024" s="213"/>
      <c r="BA1024" s="213"/>
      <c r="BB1024" s="213"/>
      <c r="BC1024" s="213"/>
      <c r="BD1024" s="213"/>
      <c r="BE1024" s="213"/>
      <c r="BF1024" s="213"/>
      <c r="BG1024" s="213"/>
      <c r="BH1024" s="213"/>
    </row>
    <row r="1025" spans="1:60" outlineLevel="1" x14ac:dyDescent="0.2">
      <c r="A1025" s="220"/>
      <c r="B1025" s="221"/>
      <c r="C1025" s="256" t="s">
        <v>662</v>
      </c>
      <c r="D1025" s="223"/>
      <c r="E1025" s="224">
        <v>-0.7</v>
      </c>
      <c r="F1025" s="222"/>
      <c r="G1025" s="222"/>
      <c r="H1025" s="222"/>
      <c r="I1025" s="222"/>
      <c r="J1025" s="222"/>
      <c r="K1025" s="222"/>
      <c r="L1025" s="222"/>
      <c r="M1025" s="222"/>
      <c r="N1025" s="222"/>
      <c r="O1025" s="222"/>
      <c r="P1025" s="222"/>
      <c r="Q1025" s="222"/>
      <c r="R1025" s="222"/>
      <c r="S1025" s="222"/>
      <c r="T1025" s="222"/>
      <c r="U1025" s="222"/>
      <c r="V1025" s="222"/>
      <c r="W1025" s="222"/>
      <c r="X1025" s="222"/>
      <c r="Y1025" s="213"/>
      <c r="Z1025" s="213"/>
      <c r="AA1025" s="213"/>
      <c r="AB1025" s="213"/>
      <c r="AC1025" s="213"/>
      <c r="AD1025" s="213"/>
      <c r="AE1025" s="213"/>
      <c r="AF1025" s="213"/>
      <c r="AG1025" s="213" t="s">
        <v>157</v>
      </c>
      <c r="AH1025" s="213">
        <v>0</v>
      </c>
      <c r="AI1025" s="213"/>
      <c r="AJ1025" s="213"/>
      <c r="AK1025" s="213"/>
      <c r="AL1025" s="213"/>
      <c r="AM1025" s="213"/>
      <c r="AN1025" s="213"/>
      <c r="AO1025" s="213"/>
      <c r="AP1025" s="213"/>
      <c r="AQ1025" s="213"/>
      <c r="AR1025" s="213"/>
      <c r="AS1025" s="213"/>
      <c r="AT1025" s="213"/>
      <c r="AU1025" s="213"/>
      <c r="AV1025" s="213"/>
      <c r="AW1025" s="213"/>
      <c r="AX1025" s="213"/>
      <c r="AY1025" s="213"/>
      <c r="AZ1025" s="213"/>
      <c r="BA1025" s="213"/>
      <c r="BB1025" s="213"/>
      <c r="BC1025" s="213"/>
      <c r="BD1025" s="213"/>
      <c r="BE1025" s="213"/>
      <c r="BF1025" s="213"/>
      <c r="BG1025" s="213"/>
      <c r="BH1025" s="213"/>
    </row>
    <row r="1026" spans="1:60" outlineLevel="1" x14ac:dyDescent="0.2">
      <c r="A1026" s="220"/>
      <c r="B1026" s="221"/>
      <c r="C1026" s="260" t="s">
        <v>681</v>
      </c>
      <c r="D1026" s="225"/>
      <c r="E1026" s="226">
        <v>1.6872</v>
      </c>
      <c r="F1026" s="222"/>
      <c r="G1026" s="222"/>
      <c r="H1026" s="222"/>
      <c r="I1026" s="222"/>
      <c r="J1026" s="222"/>
      <c r="K1026" s="222"/>
      <c r="L1026" s="222"/>
      <c r="M1026" s="222"/>
      <c r="N1026" s="222"/>
      <c r="O1026" s="222"/>
      <c r="P1026" s="222"/>
      <c r="Q1026" s="222"/>
      <c r="R1026" s="222"/>
      <c r="S1026" s="222"/>
      <c r="T1026" s="222"/>
      <c r="U1026" s="222"/>
      <c r="V1026" s="222"/>
      <c r="W1026" s="222"/>
      <c r="X1026" s="222"/>
      <c r="Y1026" s="213"/>
      <c r="Z1026" s="213"/>
      <c r="AA1026" s="213"/>
      <c r="AB1026" s="213"/>
      <c r="AC1026" s="213"/>
      <c r="AD1026" s="213"/>
      <c r="AE1026" s="213"/>
      <c r="AF1026" s="213"/>
      <c r="AG1026" s="213" t="s">
        <v>157</v>
      </c>
      <c r="AH1026" s="213">
        <v>4</v>
      </c>
      <c r="AI1026" s="213"/>
      <c r="AJ1026" s="213"/>
      <c r="AK1026" s="213"/>
      <c r="AL1026" s="213"/>
      <c r="AM1026" s="213"/>
      <c r="AN1026" s="213"/>
      <c r="AO1026" s="213"/>
      <c r="AP1026" s="213"/>
      <c r="AQ1026" s="213"/>
      <c r="AR1026" s="213"/>
      <c r="AS1026" s="213"/>
      <c r="AT1026" s="213"/>
      <c r="AU1026" s="213"/>
      <c r="AV1026" s="213"/>
      <c r="AW1026" s="213"/>
      <c r="AX1026" s="213"/>
      <c r="AY1026" s="213"/>
      <c r="AZ1026" s="213"/>
      <c r="BA1026" s="213"/>
      <c r="BB1026" s="213"/>
      <c r="BC1026" s="213"/>
      <c r="BD1026" s="213"/>
      <c r="BE1026" s="213"/>
      <c r="BF1026" s="213"/>
      <c r="BG1026" s="213"/>
      <c r="BH1026" s="213"/>
    </row>
    <row r="1027" spans="1:60" outlineLevel="1" x14ac:dyDescent="0.2">
      <c r="A1027" s="234">
        <v>134</v>
      </c>
      <c r="B1027" s="235" t="s">
        <v>682</v>
      </c>
      <c r="C1027" s="254" t="s">
        <v>683</v>
      </c>
      <c r="D1027" s="236" t="s">
        <v>164</v>
      </c>
      <c r="E1027" s="237">
        <v>87.241</v>
      </c>
      <c r="F1027" s="238"/>
      <c r="G1027" s="239">
        <f>ROUND(E1027*F1027,2)</f>
        <v>0</v>
      </c>
      <c r="H1027" s="238"/>
      <c r="I1027" s="239">
        <f>ROUND(E1027*H1027,2)</f>
        <v>0</v>
      </c>
      <c r="J1027" s="238"/>
      <c r="K1027" s="239">
        <f>ROUND(E1027*J1027,2)</f>
        <v>0</v>
      </c>
      <c r="L1027" s="239">
        <v>15</v>
      </c>
      <c r="M1027" s="239">
        <f>G1027*(1+L1027/100)</f>
        <v>0</v>
      </c>
      <c r="N1027" s="239">
        <v>2.3600000000000001E-3</v>
      </c>
      <c r="O1027" s="239">
        <f>ROUND(E1027*N1027,2)</f>
        <v>0.21</v>
      </c>
      <c r="P1027" s="239">
        <v>0</v>
      </c>
      <c r="Q1027" s="239">
        <f>ROUND(E1027*P1027,2)</f>
        <v>0</v>
      </c>
      <c r="R1027" s="239"/>
      <c r="S1027" s="239" t="s">
        <v>179</v>
      </c>
      <c r="T1027" s="240" t="s">
        <v>306</v>
      </c>
      <c r="U1027" s="222">
        <v>0</v>
      </c>
      <c r="V1027" s="222">
        <f>ROUND(E1027*U1027,2)</f>
        <v>0</v>
      </c>
      <c r="W1027" s="222"/>
      <c r="X1027" s="222" t="s">
        <v>513</v>
      </c>
      <c r="Y1027" s="213"/>
      <c r="Z1027" s="213"/>
      <c r="AA1027" s="213"/>
      <c r="AB1027" s="213"/>
      <c r="AC1027" s="213"/>
      <c r="AD1027" s="213"/>
      <c r="AE1027" s="213"/>
      <c r="AF1027" s="213"/>
      <c r="AG1027" s="213" t="s">
        <v>514</v>
      </c>
      <c r="AH1027" s="213"/>
      <c r="AI1027" s="213"/>
      <c r="AJ1027" s="213"/>
      <c r="AK1027" s="213"/>
      <c r="AL1027" s="213"/>
      <c r="AM1027" s="213"/>
      <c r="AN1027" s="213"/>
      <c r="AO1027" s="213"/>
      <c r="AP1027" s="213"/>
      <c r="AQ1027" s="213"/>
      <c r="AR1027" s="213"/>
      <c r="AS1027" s="213"/>
      <c r="AT1027" s="213"/>
      <c r="AU1027" s="213"/>
      <c r="AV1027" s="213"/>
      <c r="AW1027" s="213"/>
      <c r="AX1027" s="213"/>
      <c r="AY1027" s="213"/>
      <c r="AZ1027" s="213"/>
      <c r="BA1027" s="213"/>
      <c r="BB1027" s="213"/>
      <c r="BC1027" s="213"/>
      <c r="BD1027" s="213"/>
      <c r="BE1027" s="213"/>
      <c r="BF1027" s="213"/>
      <c r="BG1027" s="213"/>
      <c r="BH1027" s="213"/>
    </row>
    <row r="1028" spans="1:60" outlineLevel="1" x14ac:dyDescent="0.2">
      <c r="A1028" s="220"/>
      <c r="B1028" s="221"/>
      <c r="C1028" s="256" t="s">
        <v>554</v>
      </c>
      <c r="D1028" s="223"/>
      <c r="E1028" s="224"/>
      <c r="F1028" s="222"/>
      <c r="G1028" s="222"/>
      <c r="H1028" s="222"/>
      <c r="I1028" s="222"/>
      <c r="J1028" s="222"/>
      <c r="K1028" s="222"/>
      <c r="L1028" s="222"/>
      <c r="M1028" s="222"/>
      <c r="N1028" s="222"/>
      <c r="O1028" s="222"/>
      <c r="P1028" s="222"/>
      <c r="Q1028" s="222"/>
      <c r="R1028" s="222"/>
      <c r="S1028" s="222"/>
      <c r="T1028" s="222"/>
      <c r="U1028" s="222"/>
      <c r="V1028" s="222"/>
      <c r="W1028" s="222"/>
      <c r="X1028" s="222"/>
      <c r="Y1028" s="213"/>
      <c r="Z1028" s="213"/>
      <c r="AA1028" s="213"/>
      <c r="AB1028" s="213"/>
      <c r="AC1028" s="213"/>
      <c r="AD1028" s="213"/>
      <c r="AE1028" s="213"/>
      <c r="AF1028" s="213"/>
      <c r="AG1028" s="213" t="s">
        <v>157</v>
      </c>
      <c r="AH1028" s="213">
        <v>0</v>
      </c>
      <c r="AI1028" s="213"/>
      <c r="AJ1028" s="213"/>
      <c r="AK1028" s="213"/>
      <c r="AL1028" s="213"/>
      <c r="AM1028" s="213"/>
      <c r="AN1028" s="213"/>
      <c r="AO1028" s="213"/>
      <c r="AP1028" s="213"/>
      <c r="AQ1028" s="213"/>
      <c r="AR1028" s="213"/>
      <c r="AS1028" s="213"/>
      <c r="AT1028" s="213"/>
      <c r="AU1028" s="213"/>
      <c r="AV1028" s="213"/>
      <c r="AW1028" s="213"/>
      <c r="AX1028" s="213"/>
      <c r="AY1028" s="213"/>
      <c r="AZ1028" s="213"/>
      <c r="BA1028" s="213"/>
      <c r="BB1028" s="213"/>
      <c r="BC1028" s="213"/>
      <c r="BD1028" s="213"/>
      <c r="BE1028" s="213"/>
      <c r="BF1028" s="213"/>
      <c r="BG1028" s="213"/>
      <c r="BH1028" s="213"/>
    </row>
    <row r="1029" spans="1:60" outlineLevel="1" x14ac:dyDescent="0.2">
      <c r="A1029" s="220"/>
      <c r="B1029" s="221"/>
      <c r="C1029" s="256" t="s">
        <v>167</v>
      </c>
      <c r="D1029" s="223"/>
      <c r="E1029" s="224"/>
      <c r="F1029" s="222"/>
      <c r="G1029" s="222"/>
      <c r="H1029" s="222"/>
      <c r="I1029" s="222"/>
      <c r="J1029" s="222"/>
      <c r="K1029" s="222"/>
      <c r="L1029" s="222"/>
      <c r="M1029" s="222"/>
      <c r="N1029" s="222"/>
      <c r="O1029" s="222"/>
      <c r="P1029" s="222"/>
      <c r="Q1029" s="222"/>
      <c r="R1029" s="222"/>
      <c r="S1029" s="222"/>
      <c r="T1029" s="222"/>
      <c r="U1029" s="222"/>
      <c r="V1029" s="222"/>
      <c r="W1029" s="222"/>
      <c r="X1029" s="222"/>
      <c r="Y1029" s="213"/>
      <c r="Z1029" s="213"/>
      <c r="AA1029" s="213"/>
      <c r="AB1029" s="213"/>
      <c r="AC1029" s="213"/>
      <c r="AD1029" s="213"/>
      <c r="AE1029" s="213"/>
      <c r="AF1029" s="213"/>
      <c r="AG1029" s="213" t="s">
        <v>157</v>
      </c>
      <c r="AH1029" s="213">
        <v>0</v>
      </c>
      <c r="AI1029" s="213"/>
      <c r="AJ1029" s="213"/>
      <c r="AK1029" s="213"/>
      <c r="AL1029" s="213"/>
      <c r="AM1029" s="213"/>
      <c r="AN1029" s="213"/>
      <c r="AO1029" s="213"/>
      <c r="AP1029" s="213"/>
      <c r="AQ1029" s="213"/>
      <c r="AR1029" s="213"/>
      <c r="AS1029" s="213"/>
      <c r="AT1029" s="213"/>
      <c r="AU1029" s="213"/>
      <c r="AV1029" s="213"/>
      <c r="AW1029" s="213"/>
      <c r="AX1029" s="213"/>
      <c r="AY1029" s="213"/>
      <c r="AZ1029" s="213"/>
      <c r="BA1029" s="213"/>
      <c r="BB1029" s="213"/>
      <c r="BC1029" s="213"/>
      <c r="BD1029" s="213"/>
      <c r="BE1029" s="213"/>
      <c r="BF1029" s="213"/>
      <c r="BG1029" s="213"/>
      <c r="BH1029" s="213"/>
    </row>
    <row r="1030" spans="1:60" outlineLevel="1" x14ac:dyDescent="0.2">
      <c r="A1030" s="220"/>
      <c r="B1030" s="221"/>
      <c r="C1030" s="256" t="s">
        <v>291</v>
      </c>
      <c r="D1030" s="223"/>
      <c r="E1030" s="224">
        <v>23.1</v>
      </c>
      <c r="F1030" s="222"/>
      <c r="G1030" s="222"/>
      <c r="H1030" s="222"/>
      <c r="I1030" s="222"/>
      <c r="J1030" s="222"/>
      <c r="K1030" s="222"/>
      <c r="L1030" s="222"/>
      <c r="M1030" s="222"/>
      <c r="N1030" s="222"/>
      <c r="O1030" s="222"/>
      <c r="P1030" s="222"/>
      <c r="Q1030" s="222"/>
      <c r="R1030" s="222"/>
      <c r="S1030" s="222"/>
      <c r="T1030" s="222"/>
      <c r="U1030" s="222"/>
      <c r="V1030" s="222"/>
      <c r="W1030" s="222"/>
      <c r="X1030" s="222"/>
      <c r="Y1030" s="213"/>
      <c r="Z1030" s="213"/>
      <c r="AA1030" s="213"/>
      <c r="AB1030" s="213"/>
      <c r="AC1030" s="213"/>
      <c r="AD1030" s="213"/>
      <c r="AE1030" s="213"/>
      <c r="AF1030" s="213"/>
      <c r="AG1030" s="213" t="s">
        <v>157</v>
      </c>
      <c r="AH1030" s="213">
        <v>0</v>
      </c>
      <c r="AI1030" s="213"/>
      <c r="AJ1030" s="213"/>
      <c r="AK1030" s="213"/>
      <c r="AL1030" s="213"/>
      <c r="AM1030" s="213"/>
      <c r="AN1030" s="213"/>
      <c r="AO1030" s="213"/>
      <c r="AP1030" s="213"/>
      <c r="AQ1030" s="213"/>
      <c r="AR1030" s="213"/>
      <c r="AS1030" s="213"/>
      <c r="AT1030" s="213"/>
      <c r="AU1030" s="213"/>
      <c r="AV1030" s="213"/>
      <c r="AW1030" s="213"/>
      <c r="AX1030" s="213"/>
      <c r="AY1030" s="213"/>
      <c r="AZ1030" s="213"/>
      <c r="BA1030" s="213"/>
      <c r="BB1030" s="213"/>
      <c r="BC1030" s="213"/>
      <c r="BD1030" s="213"/>
      <c r="BE1030" s="213"/>
      <c r="BF1030" s="213"/>
      <c r="BG1030" s="213"/>
      <c r="BH1030" s="213"/>
    </row>
    <row r="1031" spans="1:60" outlineLevel="1" x14ac:dyDescent="0.2">
      <c r="A1031" s="220"/>
      <c r="B1031" s="221"/>
      <c r="C1031" s="256" t="s">
        <v>207</v>
      </c>
      <c r="D1031" s="223"/>
      <c r="E1031" s="224"/>
      <c r="F1031" s="222"/>
      <c r="G1031" s="222"/>
      <c r="H1031" s="222"/>
      <c r="I1031" s="222"/>
      <c r="J1031" s="222"/>
      <c r="K1031" s="222"/>
      <c r="L1031" s="222"/>
      <c r="M1031" s="222"/>
      <c r="N1031" s="222"/>
      <c r="O1031" s="222"/>
      <c r="P1031" s="222"/>
      <c r="Q1031" s="222"/>
      <c r="R1031" s="222"/>
      <c r="S1031" s="222"/>
      <c r="T1031" s="222"/>
      <c r="U1031" s="222"/>
      <c r="V1031" s="222"/>
      <c r="W1031" s="222"/>
      <c r="X1031" s="222"/>
      <c r="Y1031" s="213"/>
      <c r="Z1031" s="213"/>
      <c r="AA1031" s="213"/>
      <c r="AB1031" s="213"/>
      <c r="AC1031" s="213"/>
      <c r="AD1031" s="213"/>
      <c r="AE1031" s="213"/>
      <c r="AF1031" s="213"/>
      <c r="AG1031" s="213" t="s">
        <v>157</v>
      </c>
      <c r="AH1031" s="213">
        <v>0</v>
      </c>
      <c r="AI1031" s="213"/>
      <c r="AJ1031" s="213"/>
      <c r="AK1031" s="213"/>
      <c r="AL1031" s="213"/>
      <c r="AM1031" s="213"/>
      <c r="AN1031" s="213"/>
      <c r="AO1031" s="213"/>
      <c r="AP1031" s="213"/>
      <c r="AQ1031" s="213"/>
      <c r="AR1031" s="213"/>
      <c r="AS1031" s="213"/>
      <c r="AT1031" s="213"/>
      <c r="AU1031" s="213"/>
      <c r="AV1031" s="213"/>
      <c r="AW1031" s="213"/>
      <c r="AX1031" s="213"/>
      <c r="AY1031" s="213"/>
      <c r="AZ1031" s="213"/>
      <c r="BA1031" s="213"/>
      <c r="BB1031" s="213"/>
      <c r="BC1031" s="213"/>
      <c r="BD1031" s="213"/>
      <c r="BE1031" s="213"/>
      <c r="BF1031" s="213"/>
      <c r="BG1031" s="213"/>
      <c r="BH1031" s="213"/>
    </row>
    <row r="1032" spans="1:60" outlineLevel="1" x14ac:dyDescent="0.2">
      <c r="A1032" s="220"/>
      <c r="B1032" s="221"/>
      <c r="C1032" s="256" t="s">
        <v>208</v>
      </c>
      <c r="D1032" s="223"/>
      <c r="E1032" s="224">
        <v>12.2</v>
      </c>
      <c r="F1032" s="222"/>
      <c r="G1032" s="222"/>
      <c r="H1032" s="222"/>
      <c r="I1032" s="222"/>
      <c r="J1032" s="222"/>
      <c r="K1032" s="222"/>
      <c r="L1032" s="222"/>
      <c r="M1032" s="222"/>
      <c r="N1032" s="222"/>
      <c r="O1032" s="222"/>
      <c r="P1032" s="222"/>
      <c r="Q1032" s="222"/>
      <c r="R1032" s="222"/>
      <c r="S1032" s="222"/>
      <c r="T1032" s="222"/>
      <c r="U1032" s="222"/>
      <c r="V1032" s="222"/>
      <c r="W1032" s="222"/>
      <c r="X1032" s="222"/>
      <c r="Y1032" s="213"/>
      <c r="Z1032" s="213"/>
      <c r="AA1032" s="213"/>
      <c r="AB1032" s="213"/>
      <c r="AC1032" s="213"/>
      <c r="AD1032" s="213"/>
      <c r="AE1032" s="213"/>
      <c r="AF1032" s="213"/>
      <c r="AG1032" s="213" t="s">
        <v>157</v>
      </c>
      <c r="AH1032" s="213">
        <v>0</v>
      </c>
      <c r="AI1032" s="213"/>
      <c r="AJ1032" s="213"/>
      <c r="AK1032" s="213"/>
      <c r="AL1032" s="213"/>
      <c r="AM1032" s="213"/>
      <c r="AN1032" s="213"/>
      <c r="AO1032" s="213"/>
      <c r="AP1032" s="213"/>
      <c r="AQ1032" s="213"/>
      <c r="AR1032" s="213"/>
      <c r="AS1032" s="213"/>
      <c r="AT1032" s="213"/>
      <c r="AU1032" s="213"/>
      <c r="AV1032" s="213"/>
      <c r="AW1032" s="213"/>
      <c r="AX1032" s="213"/>
      <c r="AY1032" s="213"/>
      <c r="AZ1032" s="213"/>
      <c r="BA1032" s="213"/>
      <c r="BB1032" s="213"/>
      <c r="BC1032" s="213"/>
      <c r="BD1032" s="213"/>
      <c r="BE1032" s="213"/>
      <c r="BF1032" s="213"/>
      <c r="BG1032" s="213"/>
      <c r="BH1032" s="213"/>
    </row>
    <row r="1033" spans="1:60" outlineLevel="1" x14ac:dyDescent="0.2">
      <c r="A1033" s="220"/>
      <c r="B1033" s="221"/>
      <c r="C1033" s="256" t="s">
        <v>209</v>
      </c>
      <c r="D1033" s="223"/>
      <c r="E1033" s="224"/>
      <c r="F1033" s="222"/>
      <c r="G1033" s="222"/>
      <c r="H1033" s="222"/>
      <c r="I1033" s="222"/>
      <c r="J1033" s="222"/>
      <c r="K1033" s="222"/>
      <c r="L1033" s="222"/>
      <c r="M1033" s="222"/>
      <c r="N1033" s="222"/>
      <c r="O1033" s="222"/>
      <c r="P1033" s="222"/>
      <c r="Q1033" s="222"/>
      <c r="R1033" s="222"/>
      <c r="S1033" s="222"/>
      <c r="T1033" s="222"/>
      <c r="U1033" s="222"/>
      <c r="V1033" s="222"/>
      <c r="W1033" s="222"/>
      <c r="X1033" s="222"/>
      <c r="Y1033" s="213"/>
      <c r="Z1033" s="213"/>
      <c r="AA1033" s="213"/>
      <c r="AB1033" s="213"/>
      <c r="AC1033" s="213"/>
      <c r="AD1033" s="213"/>
      <c r="AE1033" s="213"/>
      <c r="AF1033" s="213"/>
      <c r="AG1033" s="213" t="s">
        <v>157</v>
      </c>
      <c r="AH1033" s="213">
        <v>0</v>
      </c>
      <c r="AI1033" s="213"/>
      <c r="AJ1033" s="213"/>
      <c r="AK1033" s="213"/>
      <c r="AL1033" s="213"/>
      <c r="AM1033" s="213"/>
      <c r="AN1033" s="213"/>
      <c r="AO1033" s="213"/>
      <c r="AP1033" s="213"/>
      <c r="AQ1033" s="213"/>
      <c r="AR1033" s="213"/>
      <c r="AS1033" s="213"/>
      <c r="AT1033" s="213"/>
      <c r="AU1033" s="213"/>
      <c r="AV1033" s="213"/>
      <c r="AW1033" s="213"/>
      <c r="AX1033" s="213"/>
      <c r="AY1033" s="213"/>
      <c r="AZ1033" s="213"/>
      <c r="BA1033" s="213"/>
      <c r="BB1033" s="213"/>
      <c r="BC1033" s="213"/>
      <c r="BD1033" s="213"/>
      <c r="BE1033" s="213"/>
      <c r="BF1033" s="213"/>
      <c r="BG1033" s="213"/>
      <c r="BH1033" s="213"/>
    </row>
    <row r="1034" spans="1:60" outlineLevel="1" x14ac:dyDescent="0.2">
      <c r="A1034" s="220"/>
      <c r="B1034" s="221"/>
      <c r="C1034" s="256" t="s">
        <v>210</v>
      </c>
      <c r="D1034" s="223"/>
      <c r="E1034" s="224">
        <v>1.8</v>
      </c>
      <c r="F1034" s="222"/>
      <c r="G1034" s="222"/>
      <c r="H1034" s="222"/>
      <c r="I1034" s="222"/>
      <c r="J1034" s="222"/>
      <c r="K1034" s="222"/>
      <c r="L1034" s="222"/>
      <c r="M1034" s="222"/>
      <c r="N1034" s="222"/>
      <c r="O1034" s="222"/>
      <c r="P1034" s="222"/>
      <c r="Q1034" s="222"/>
      <c r="R1034" s="222"/>
      <c r="S1034" s="222"/>
      <c r="T1034" s="222"/>
      <c r="U1034" s="222"/>
      <c r="V1034" s="222"/>
      <c r="W1034" s="222"/>
      <c r="X1034" s="222"/>
      <c r="Y1034" s="213"/>
      <c r="Z1034" s="213"/>
      <c r="AA1034" s="213"/>
      <c r="AB1034" s="213"/>
      <c r="AC1034" s="213"/>
      <c r="AD1034" s="213"/>
      <c r="AE1034" s="213"/>
      <c r="AF1034" s="213"/>
      <c r="AG1034" s="213" t="s">
        <v>157</v>
      </c>
      <c r="AH1034" s="213">
        <v>0</v>
      </c>
      <c r="AI1034" s="213"/>
      <c r="AJ1034" s="213"/>
      <c r="AK1034" s="213"/>
      <c r="AL1034" s="213"/>
      <c r="AM1034" s="213"/>
      <c r="AN1034" s="213"/>
      <c r="AO1034" s="213"/>
      <c r="AP1034" s="213"/>
      <c r="AQ1034" s="213"/>
      <c r="AR1034" s="213"/>
      <c r="AS1034" s="213"/>
      <c r="AT1034" s="213"/>
      <c r="AU1034" s="213"/>
      <c r="AV1034" s="213"/>
      <c r="AW1034" s="213"/>
      <c r="AX1034" s="213"/>
      <c r="AY1034" s="213"/>
      <c r="AZ1034" s="213"/>
      <c r="BA1034" s="213"/>
      <c r="BB1034" s="213"/>
      <c r="BC1034" s="213"/>
      <c r="BD1034" s="213"/>
      <c r="BE1034" s="213"/>
      <c r="BF1034" s="213"/>
      <c r="BG1034" s="213"/>
      <c r="BH1034" s="213"/>
    </row>
    <row r="1035" spans="1:60" outlineLevel="1" x14ac:dyDescent="0.2">
      <c r="A1035" s="220"/>
      <c r="B1035" s="221"/>
      <c r="C1035" s="256" t="s">
        <v>211</v>
      </c>
      <c r="D1035" s="223"/>
      <c r="E1035" s="224"/>
      <c r="F1035" s="222"/>
      <c r="G1035" s="222"/>
      <c r="H1035" s="222"/>
      <c r="I1035" s="222"/>
      <c r="J1035" s="222"/>
      <c r="K1035" s="222"/>
      <c r="L1035" s="222"/>
      <c r="M1035" s="222"/>
      <c r="N1035" s="222"/>
      <c r="O1035" s="222"/>
      <c r="P1035" s="222"/>
      <c r="Q1035" s="222"/>
      <c r="R1035" s="222"/>
      <c r="S1035" s="222"/>
      <c r="T1035" s="222"/>
      <c r="U1035" s="222"/>
      <c r="V1035" s="222"/>
      <c r="W1035" s="222"/>
      <c r="X1035" s="222"/>
      <c r="Y1035" s="213"/>
      <c r="Z1035" s="213"/>
      <c r="AA1035" s="213"/>
      <c r="AB1035" s="213"/>
      <c r="AC1035" s="213"/>
      <c r="AD1035" s="213"/>
      <c r="AE1035" s="213"/>
      <c r="AF1035" s="213"/>
      <c r="AG1035" s="213" t="s">
        <v>157</v>
      </c>
      <c r="AH1035" s="213">
        <v>0</v>
      </c>
      <c r="AI1035" s="213"/>
      <c r="AJ1035" s="213"/>
      <c r="AK1035" s="213"/>
      <c r="AL1035" s="213"/>
      <c r="AM1035" s="213"/>
      <c r="AN1035" s="213"/>
      <c r="AO1035" s="213"/>
      <c r="AP1035" s="213"/>
      <c r="AQ1035" s="213"/>
      <c r="AR1035" s="213"/>
      <c r="AS1035" s="213"/>
      <c r="AT1035" s="213"/>
      <c r="AU1035" s="213"/>
      <c r="AV1035" s="213"/>
      <c r="AW1035" s="213"/>
      <c r="AX1035" s="213"/>
      <c r="AY1035" s="213"/>
      <c r="AZ1035" s="213"/>
      <c r="BA1035" s="213"/>
      <c r="BB1035" s="213"/>
      <c r="BC1035" s="213"/>
      <c r="BD1035" s="213"/>
      <c r="BE1035" s="213"/>
      <c r="BF1035" s="213"/>
      <c r="BG1035" s="213"/>
      <c r="BH1035" s="213"/>
    </row>
    <row r="1036" spans="1:60" outlineLevel="1" x14ac:dyDescent="0.2">
      <c r="A1036" s="220"/>
      <c r="B1036" s="221"/>
      <c r="C1036" s="256" t="s">
        <v>212</v>
      </c>
      <c r="D1036" s="223"/>
      <c r="E1036" s="224">
        <v>8.1999999999999993</v>
      </c>
      <c r="F1036" s="222"/>
      <c r="G1036" s="222"/>
      <c r="H1036" s="222"/>
      <c r="I1036" s="222"/>
      <c r="J1036" s="222"/>
      <c r="K1036" s="222"/>
      <c r="L1036" s="222"/>
      <c r="M1036" s="222"/>
      <c r="N1036" s="222"/>
      <c r="O1036" s="222"/>
      <c r="P1036" s="222"/>
      <c r="Q1036" s="222"/>
      <c r="R1036" s="222"/>
      <c r="S1036" s="222"/>
      <c r="T1036" s="222"/>
      <c r="U1036" s="222"/>
      <c r="V1036" s="222"/>
      <c r="W1036" s="222"/>
      <c r="X1036" s="222"/>
      <c r="Y1036" s="213"/>
      <c r="Z1036" s="213"/>
      <c r="AA1036" s="213"/>
      <c r="AB1036" s="213"/>
      <c r="AC1036" s="213"/>
      <c r="AD1036" s="213"/>
      <c r="AE1036" s="213"/>
      <c r="AF1036" s="213"/>
      <c r="AG1036" s="213" t="s">
        <v>157</v>
      </c>
      <c r="AH1036" s="213">
        <v>0</v>
      </c>
      <c r="AI1036" s="213"/>
      <c r="AJ1036" s="213"/>
      <c r="AK1036" s="213"/>
      <c r="AL1036" s="213"/>
      <c r="AM1036" s="213"/>
      <c r="AN1036" s="213"/>
      <c r="AO1036" s="213"/>
      <c r="AP1036" s="213"/>
      <c r="AQ1036" s="213"/>
      <c r="AR1036" s="213"/>
      <c r="AS1036" s="213"/>
      <c r="AT1036" s="213"/>
      <c r="AU1036" s="213"/>
      <c r="AV1036" s="213"/>
      <c r="AW1036" s="213"/>
      <c r="AX1036" s="213"/>
      <c r="AY1036" s="213"/>
      <c r="AZ1036" s="213"/>
      <c r="BA1036" s="213"/>
      <c r="BB1036" s="213"/>
      <c r="BC1036" s="213"/>
      <c r="BD1036" s="213"/>
      <c r="BE1036" s="213"/>
      <c r="BF1036" s="213"/>
      <c r="BG1036" s="213"/>
      <c r="BH1036" s="213"/>
    </row>
    <row r="1037" spans="1:60" outlineLevel="1" x14ac:dyDescent="0.2">
      <c r="A1037" s="220"/>
      <c r="B1037" s="221"/>
      <c r="C1037" s="256" t="s">
        <v>215</v>
      </c>
      <c r="D1037" s="223"/>
      <c r="E1037" s="224"/>
      <c r="F1037" s="222"/>
      <c r="G1037" s="222"/>
      <c r="H1037" s="222"/>
      <c r="I1037" s="222"/>
      <c r="J1037" s="222"/>
      <c r="K1037" s="222"/>
      <c r="L1037" s="222"/>
      <c r="M1037" s="222"/>
      <c r="N1037" s="222"/>
      <c r="O1037" s="222"/>
      <c r="P1037" s="222"/>
      <c r="Q1037" s="222"/>
      <c r="R1037" s="222"/>
      <c r="S1037" s="222"/>
      <c r="T1037" s="222"/>
      <c r="U1037" s="222"/>
      <c r="V1037" s="222"/>
      <c r="W1037" s="222"/>
      <c r="X1037" s="222"/>
      <c r="Y1037" s="213"/>
      <c r="Z1037" s="213"/>
      <c r="AA1037" s="213"/>
      <c r="AB1037" s="213"/>
      <c r="AC1037" s="213"/>
      <c r="AD1037" s="213"/>
      <c r="AE1037" s="213"/>
      <c r="AF1037" s="213"/>
      <c r="AG1037" s="213" t="s">
        <v>157</v>
      </c>
      <c r="AH1037" s="213">
        <v>0</v>
      </c>
      <c r="AI1037" s="213"/>
      <c r="AJ1037" s="213"/>
      <c r="AK1037" s="213"/>
      <c r="AL1037" s="213"/>
      <c r="AM1037" s="213"/>
      <c r="AN1037" s="213"/>
      <c r="AO1037" s="213"/>
      <c r="AP1037" s="213"/>
      <c r="AQ1037" s="213"/>
      <c r="AR1037" s="213"/>
      <c r="AS1037" s="213"/>
      <c r="AT1037" s="213"/>
      <c r="AU1037" s="213"/>
      <c r="AV1037" s="213"/>
      <c r="AW1037" s="213"/>
      <c r="AX1037" s="213"/>
      <c r="AY1037" s="213"/>
      <c r="AZ1037" s="213"/>
      <c r="BA1037" s="213"/>
      <c r="BB1037" s="213"/>
      <c r="BC1037" s="213"/>
      <c r="BD1037" s="213"/>
      <c r="BE1037" s="213"/>
      <c r="BF1037" s="213"/>
      <c r="BG1037" s="213"/>
      <c r="BH1037" s="213"/>
    </row>
    <row r="1038" spans="1:60" outlineLevel="1" x14ac:dyDescent="0.2">
      <c r="A1038" s="220"/>
      <c r="B1038" s="221"/>
      <c r="C1038" s="256" t="s">
        <v>216</v>
      </c>
      <c r="D1038" s="223"/>
      <c r="E1038" s="224">
        <v>20.5</v>
      </c>
      <c r="F1038" s="222"/>
      <c r="G1038" s="222"/>
      <c r="H1038" s="222"/>
      <c r="I1038" s="222"/>
      <c r="J1038" s="222"/>
      <c r="K1038" s="222"/>
      <c r="L1038" s="222"/>
      <c r="M1038" s="222"/>
      <c r="N1038" s="222"/>
      <c r="O1038" s="222"/>
      <c r="P1038" s="222"/>
      <c r="Q1038" s="222"/>
      <c r="R1038" s="222"/>
      <c r="S1038" s="222"/>
      <c r="T1038" s="222"/>
      <c r="U1038" s="222"/>
      <c r="V1038" s="222"/>
      <c r="W1038" s="222"/>
      <c r="X1038" s="222"/>
      <c r="Y1038" s="213"/>
      <c r="Z1038" s="213"/>
      <c r="AA1038" s="213"/>
      <c r="AB1038" s="213"/>
      <c r="AC1038" s="213"/>
      <c r="AD1038" s="213"/>
      <c r="AE1038" s="213"/>
      <c r="AF1038" s="213"/>
      <c r="AG1038" s="213" t="s">
        <v>157</v>
      </c>
      <c r="AH1038" s="213">
        <v>0</v>
      </c>
      <c r="AI1038" s="213"/>
      <c r="AJ1038" s="213"/>
      <c r="AK1038" s="213"/>
      <c r="AL1038" s="213"/>
      <c r="AM1038" s="213"/>
      <c r="AN1038" s="213"/>
      <c r="AO1038" s="213"/>
      <c r="AP1038" s="213"/>
      <c r="AQ1038" s="213"/>
      <c r="AR1038" s="213"/>
      <c r="AS1038" s="213"/>
      <c r="AT1038" s="213"/>
      <c r="AU1038" s="213"/>
      <c r="AV1038" s="213"/>
      <c r="AW1038" s="213"/>
      <c r="AX1038" s="213"/>
      <c r="AY1038" s="213"/>
      <c r="AZ1038" s="213"/>
      <c r="BA1038" s="213"/>
      <c r="BB1038" s="213"/>
      <c r="BC1038" s="213"/>
      <c r="BD1038" s="213"/>
      <c r="BE1038" s="213"/>
      <c r="BF1038" s="213"/>
      <c r="BG1038" s="213"/>
      <c r="BH1038" s="213"/>
    </row>
    <row r="1039" spans="1:60" outlineLevel="1" x14ac:dyDescent="0.2">
      <c r="A1039" s="220"/>
      <c r="B1039" s="221"/>
      <c r="C1039" s="256" t="s">
        <v>217</v>
      </c>
      <c r="D1039" s="223"/>
      <c r="E1039" s="224"/>
      <c r="F1039" s="222"/>
      <c r="G1039" s="222"/>
      <c r="H1039" s="222"/>
      <c r="I1039" s="222"/>
      <c r="J1039" s="222"/>
      <c r="K1039" s="222"/>
      <c r="L1039" s="222"/>
      <c r="M1039" s="222"/>
      <c r="N1039" s="222"/>
      <c r="O1039" s="222"/>
      <c r="P1039" s="222"/>
      <c r="Q1039" s="222"/>
      <c r="R1039" s="222"/>
      <c r="S1039" s="222"/>
      <c r="T1039" s="222"/>
      <c r="U1039" s="222"/>
      <c r="V1039" s="222"/>
      <c r="W1039" s="222"/>
      <c r="X1039" s="222"/>
      <c r="Y1039" s="213"/>
      <c r="Z1039" s="213"/>
      <c r="AA1039" s="213"/>
      <c r="AB1039" s="213"/>
      <c r="AC1039" s="213"/>
      <c r="AD1039" s="213"/>
      <c r="AE1039" s="213"/>
      <c r="AF1039" s="213"/>
      <c r="AG1039" s="213" t="s">
        <v>157</v>
      </c>
      <c r="AH1039" s="213">
        <v>0</v>
      </c>
      <c r="AI1039" s="213"/>
      <c r="AJ1039" s="213"/>
      <c r="AK1039" s="213"/>
      <c r="AL1039" s="213"/>
      <c r="AM1039" s="213"/>
      <c r="AN1039" s="213"/>
      <c r="AO1039" s="213"/>
      <c r="AP1039" s="213"/>
      <c r="AQ1039" s="213"/>
      <c r="AR1039" s="213"/>
      <c r="AS1039" s="213"/>
      <c r="AT1039" s="213"/>
      <c r="AU1039" s="213"/>
      <c r="AV1039" s="213"/>
      <c r="AW1039" s="213"/>
      <c r="AX1039" s="213"/>
      <c r="AY1039" s="213"/>
      <c r="AZ1039" s="213"/>
      <c r="BA1039" s="213"/>
      <c r="BB1039" s="213"/>
      <c r="BC1039" s="213"/>
      <c r="BD1039" s="213"/>
      <c r="BE1039" s="213"/>
      <c r="BF1039" s="213"/>
      <c r="BG1039" s="213"/>
      <c r="BH1039" s="213"/>
    </row>
    <row r="1040" spans="1:60" outlineLevel="1" x14ac:dyDescent="0.2">
      <c r="A1040" s="220"/>
      <c r="B1040" s="221"/>
      <c r="C1040" s="256" t="s">
        <v>218</v>
      </c>
      <c r="D1040" s="223"/>
      <c r="E1040" s="224">
        <v>18.899999999999999</v>
      </c>
      <c r="F1040" s="222"/>
      <c r="G1040" s="222"/>
      <c r="H1040" s="222"/>
      <c r="I1040" s="222"/>
      <c r="J1040" s="222"/>
      <c r="K1040" s="222"/>
      <c r="L1040" s="222"/>
      <c r="M1040" s="222"/>
      <c r="N1040" s="222"/>
      <c r="O1040" s="222"/>
      <c r="P1040" s="222"/>
      <c r="Q1040" s="222"/>
      <c r="R1040" s="222"/>
      <c r="S1040" s="222"/>
      <c r="T1040" s="222"/>
      <c r="U1040" s="222"/>
      <c r="V1040" s="222"/>
      <c r="W1040" s="222"/>
      <c r="X1040" s="222"/>
      <c r="Y1040" s="213"/>
      <c r="Z1040" s="213"/>
      <c r="AA1040" s="213"/>
      <c r="AB1040" s="213"/>
      <c r="AC1040" s="213"/>
      <c r="AD1040" s="213"/>
      <c r="AE1040" s="213"/>
      <c r="AF1040" s="213"/>
      <c r="AG1040" s="213" t="s">
        <v>157</v>
      </c>
      <c r="AH1040" s="213">
        <v>0</v>
      </c>
      <c r="AI1040" s="213"/>
      <c r="AJ1040" s="213"/>
      <c r="AK1040" s="213"/>
      <c r="AL1040" s="213"/>
      <c r="AM1040" s="213"/>
      <c r="AN1040" s="213"/>
      <c r="AO1040" s="213"/>
      <c r="AP1040" s="213"/>
      <c r="AQ1040" s="213"/>
      <c r="AR1040" s="213"/>
      <c r="AS1040" s="213"/>
      <c r="AT1040" s="213"/>
      <c r="AU1040" s="213"/>
      <c r="AV1040" s="213"/>
      <c r="AW1040" s="213"/>
      <c r="AX1040" s="213"/>
      <c r="AY1040" s="213"/>
      <c r="AZ1040" s="213"/>
      <c r="BA1040" s="213"/>
      <c r="BB1040" s="213"/>
      <c r="BC1040" s="213"/>
      <c r="BD1040" s="213"/>
      <c r="BE1040" s="213"/>
      <c r="BF1040" s="213"/>
      <c r="BG1040" s="213"/>
      <c r="BH1040" s="213"/>
    </row>
    <row r="1041" spans="1:60" outlineLevel="1" x14ac:dyDescent="0.2">
      <c r="A1041" s="220"/>
      <c r="B1041" s="221"/>
      <c r="C1041" s="260" t="s">
        <v>623</v>
      </c>
      <c r="D1041" s="225"/>
      <c r="E1041" s="226">
        <v>2.5409999999999999</v>
      </c>
      <c r="F1041" s="222"/>
      <c r="G1041" s="222"/>
      <c r="H1041" s="222"/>
      <c r="I1041" s="222"/>
      <c r="J1041" s="222"/>
      <c r="K1041" s="222"/>
      <c r="L1041" s="222"/>
      <c r="M1041" s="222"/>
      <c r="N1041" s="222"/>
      <c r="O1041" s="222"/>
      <c r="P1041" s="222"/>
      <c r="Q1041" s="222"/>
      <c r="R1041" s="222"/>
      <c r="S1041" s="222"/>
      <c r="T1041" s="222"/>
      <c r="U1041" s="222"/>
      <c r="V1041" s="222"/>
      <c r="W1041" s="222"/>
      <c r="X1041" s="222"/>
      <c r="Y1041" s="213"/>
      <c r="Z1041" s="213"/>
      <c r="AA1041" s="213"/>
      <c r="AB1041" s="213"/>
      <c r="AC1041" s="213"/>
      <c r="AD1041" s="213"/>
      <c r="AE1041" s="213"/>
      <c r="AF1041" s="213"/>
      <c r="AG1041" s="213" t="s">
        <v>157</v>
      </c>
      <c r="AH1041" s="213">
        <v>4</v>
      </c>
      <c r="AI1041" s="213"/>
      <c r="AJ1041" s="213"/>
      <c r="AK1041" s="213"/>
      <c r="AL1041" s="213"/>
      <c r="AM1041" s="213"/>
      <c r="AN1041" s="213"/>
      <c r="AO1041" s="213"/>
      <c r="AP1041" s="213"/>
      <c r="AQ1041" s="213"/>
      <c r="AR1041" s="213"/>
      <c r="AS1041" s="213"/>
      <c r="AT1041" s="213"/>
      <c r="AU1041" s="213"/>
      <c r="AV1041" s="213"/>
      <c r="AW1041" s="213"/>
      <c r="AX1041" s="213"/>
      <c r="AY1041" s="213"/>
      <c r="AZ1041" s="213"/>
      <c r="BA1041" s="213"/>
      <c r="BB1041" s="213"/>
      <c r="BC1041" s="213"/>
      <c r="BD1041" s="213"/>
      <c r="BE1041" s="213"/>
      <c r="BF1041" s="213"/>
      <c r="BG1041" s="213"/>
      <c r="BH1041" s="213"/>
    </row>
    <row r="1042" spans="1:60" x14ac:dyDescent="0.2">
      <c r="A1042" s="228" t="s">
        <v>145</v>
      </c>
      <c r="B1042" s="229" t="s">
        <v>101</v>
      </c>
      <c r="C1042" s="253" t="s">
        <v>102</v>
      </c>
      <c r="D1042" s="230"/>
      <c r="E1042" s="231"/>
      <c r="F1042" s="232"/>
      <c r="G1042" s="232">
        <f>SUMIF(AG1043:AG1123,"&lt;&gt;NOR",G1043:G1123)</f>
        <v>0</v>
      </c>
      <c r="H1042" s="232"/>
      <c r="I1042" s="232">
        <f>SUM(I1043:I1123)</f>
        <v>0</v>
      </c>
      <c r="J1042" s="232"/>
      <c r="K1042" s="232">
        <f>SUM(K1043:K1123)</f>
        <v>0</v>
      </c>
      <c r="L1042" s="232"/>
      <c r="M1042" s="232">
        <f>SUM(M1043:M1123)</f>
        <v>0</v>
      </c>
      <c r="N1042" s="232"/>
      <c r="O1042" s="232">
        <f>SUM(O1043:O1123)</f>
        <v>0.77</v>
      </c>
      <c r="P1042" s="232"/>
      <c r="Q1042" s="232">
        <f>SUM(Q1043:Q1123)</f>
        <v>0</v>
      </c>
      <c r="R1042" s="232"/>
      <c r="S1042" s="232"/>
      <c r="T1042" s="233"/>
      <c r="U1042" s="227"/>
      <c r="V1042" s="227">
        <f>SUM(V1043:V1123)</f>
        <v>30.2</v>
      </c>
      <c r="W1042" s="227"/>
      <c r="X1042" s="227"/>
      <c r="AG1042" t="s">
        <v>146</v>
      </c>
    </row>
    <row r="1043" spans="1:60" outlineLevel="1" x14ac:dyDescent="0.2">
      <c r="A1043" s="234">
        <v>135</v>
      </c>
      <c r="B1043" s="235" t="s">
        <v>684</v>
      </c>
      <c r="C1043" s="254" t="s">
        <v>685</v>
      </c>
      <c r="D1043" s="236" t="s">
        <v>164</v>
      </c>
      <c r="E1043" s="237">
        <v>28.322649999999999</v>
      </c>
      <c r="F1043" s="238"/>
      <c r="G1043" s="239">
        <f>ROUND(E1043*F1043,2)</f>
        <v>0</v>
      </c>
      <c r="H1043" s="238"/>
      <c r="I1043" s="239">
        <f>ROUND(E1043*H1043,2)</f>
        <v>0</v>
      </c>
      <c r="J1043" s="238"/>
      <c r="K1043" s="239">
        <f>ROUND(E1043*J1043,2)</f>
        <v>0</v>
      </c>
      <c r="L1043" s="239">
        <v>15</v>
      </c>
      <c r="M1043" s="239">
        <f>G1043*(1+L1043/100)</f>
        <v>0</v>
      </c>
      <c r="N1043" s="239">
        <v>2.1000000000000001E-4</v>
      </c>
      <c r="O1043" s="239">
        <f>ROUND(E1043*N1043,2)</f>
        <v>0.01</v>
      </c>
      <c r="P1043" s="239">
        <v>0</v>
      </c>
      <c r="Q1043" s="239">
        <f>ROUND(E1043*P1043,2)</f>
        <v>0</v>
      </c>
      <c r="R1043" s="239" t="s">
        <v>605</v>
      </c>
      <c r="S1043" s="239" t="s">
        <v>151</v>
      </c>
      <c r="T1043" s="240" t="s">
        <v>151</v>
      </c>
      <c r="U1043" s="222">
        <v>0.05</v>
      </c>
      <c r="V1043" s="222">
        <f>ROUND(E1043*U1043,2)</f>
        <v>1.42</v>
      </c>
      <c r="W1043" s="222"/>
      <c r="X1043" s="222" t="s">
        <v>152</v>
      </c>
      <c r="Y1043" s="213"/>
      <c r="Z1043" s="213"/>
      <c r="AA1043" s="213"/>
      <c r="AB1043" s="213"/>
      <c r="AC1043" s="213"/>
      <c r="AD1043" s="213"/>
      <c r="AE1043" s="213"/>
      <c r="AF1043" s="213"/>
      <c r="AG1043" s="213" t="s">
        <v>153</v>
      </c>
      <c r="AH1043" s="213"/>
      <c r="AI1043" s="213"/>
      <c r="AJ1043" s="213"/>
      <c r="AK1043" s="213"/>
      <c r="AL1043" s="213"/>
      <c r="AM1043" s="213"/>
      <c r="AN1043" s="213"/>
      <c r="AO1043" s="213"/>
      <c r="AP1043" s="213"/>
      <c r="AQ1043" s="213"/>
      <c r="AR1043" s="213"/>
      <c r="AS1043" s="213"/>
      <c r="AT1043" s="213"/>
      <c r="AU1043" s="213"/>
      <c r="AV1043" s="213"/>
      <c r="AW1043" s="213"/>
      <c r="AX1043" s="213"/>
      <c r="AY1043" s="213"/>
      <c r="AZ1043" s="213"/>
      <c r="BA1043" s="213"/>
      <c r="BB1043" s="213"/>
      <c r="BC1043" s="213"/>
      <c r="BD1043" s="213"/>
      <c r="BE1043" s="213"/>
      <c r="BF1043" s="213"/>
      <c r="BG1043" s="213"/>
      <c r="BH1043" s="213"/>
    </row>
    <row r="1044" spans="1:60" outlineLevel="1" x14ac:dyDescent="0.2">
      <c r="A1044" s="220"/>
      <c r="B1044" s="221"/>
      <c r="C1044" s="257" t="s">
        <v>686</v>
      </c>
      <c r="D1044" s="243"/>
      <c r="E1044" s="243"/>
      <c r="F1044" s="243"/>
      <c r="G1044" s="243"/>
      <c r="H1044" s="222"/>
      <c r="I1044" s="222"/>
      <c r="J1044" s="222"/>
      <c r="K1044" s="222"/>
      <c r="L1044" s="222"/>
      <c r="M1044" s="222"/>
      <c r="N1044" s="222"/>
      <c r="O1044" s="222"/>
      <c r="P1044" s="222"/>
      <c r="Q1044" s="222"/>
      <c r="R1044" s="222"/>
      <c r="S1044" s="222"/>
      <c r="T1044" s="222"/>
      <c r="U1044" s="222"/>
      <c r="V1044" s="222"/>
      <c r="W1044" s="222"/>
      <c r="X1044" s="222"/>
      <c r="Y1044" s="213"/>
      <c r="Z1044" s="213"/>
      <c r="AA1044" s="213"/>
      <c r="AB1044" s="213"/>
      <c r="AC1044" s="213"/>
      <c r="AD1044" s="213"/>
      <c r="AE1044" s="213"/>
      <c r="AF1044" s="213"/>
      <c r="AG1044" s="213" t="s">
        <v>181</v>
      </c>
      <c r="AH1044" s="213"/>
      <c r="AI1044" s="213"/>
      <c r="AJ1044" s="213"/>
      <c r="AK1044" s="213"/>
      <c r="AL1044" s="213"/>
      <c r="AM1044" s="213"/>
      <c r="AN1044" s="213"/>
      <c r="AO1044" s="213"/>
      <c r="AP1044" s="213"/>
      <c r="AQ1044" s="213"/>
      <c r="AR1044" s="213"/>
      <c r="AS1044" s="213"/>
      <c r="AT1044" s="213"/>
      <c r="AU1044" s="213"/>
      <c r="AV1044" s="213"/>
      <c r="AW1044" s="213"/>
      <c r="AX1044" s="213"/>
      <c r="AY1044" s="213"/>
      <c r="AZ1044" s="213"/>
      <c r="BA1044" s="213"/>
      <c r="BB1044" s="213"/>
      <c r="BC1044" s="213"/>
      <c r="BD1044" s="213"/>
      <c r="BE1044" s="213"/>
      <c r="BF1044" s="213"/>
      <c r="BG1044" s="213"/>
      <c r="BH1044" s="213"/>
    </row>
    <row r="1045" spans="1:60" outlineLevel="1" x14ac:dyDescent="0.2">
      <c r="A1045" s="220"/>
      <c r="B1045" s="221"/>
      <c r="C1045" s="256" t="s">
        <v>394</v>
      </c>
      <c r="D1045" s="223"/>
      <c r="E1045" s="224"/>
      <c r="F1045" s="222"/>
      <c r="G1045" s="222"/>
      <c r="H1045" s="222"/>
      <c r="I1045" s="222"/>
      <c r="J1045" s="222"/>
      <c r="K1045" s="222"/>
      <c r="L1045" s="222"/>
      <c r="M1045" s="222"/>
      <c r="N1045" s="222"/>
      <c r="O1045" s="222"/>
      <c r="P1045" s="222"/>
      <c r="Q1045" s="222"/>
      <c r="R1045" s="222"/>
      <c r="S1045" s="222"/>
      <c r="T1045" s="222"/>
      <c r="U1045" s="222"/>
      <c r="V1045" s="222"/>
      <c r="W1045" s="222"/>
      <c r="X1045" s="222"/>
      <c r="Y1045" s="213"/>
      <c r="Z1045" s="213"/>
      <c r="AA1045" s="213"/>
      <c r="AB1045" s="213"/>
      <c r="AC1045" s="213"/>
      <c r="AD1045" s="213"/>
      <c r="AE1045" s="213"/>
      <c r="AF1045" s="213"/>
      <c r="AG1045" s="213" t="s">
        <v>157</v>
      </c>
      <c r="AH1045" s="213">
        <v>0</v>
      </c>
      <c r="AI1045" s="213"/>
      <c r="AJ1045" s="213"/>
      <c r="AK1045" s="213"/>
      <c r="AL1045" s="213"/>
      <c r="AM1045" s="213"/>
      <c r="AN1045" s="213"/>
      <c r="AO1045" s="213"/>
      <c r="AP1045" s="213"/>
      <c r="AQ1045" s="213"/>
      <c r="AR1045" s="213"/>
      <c r="AS1045" s="213"/>
      <c r="AT1045" s="213"/>
      <c r="AU1045" s="213"/>
      <c r="AV1045" s="213"/>
      <c r="AW1045" s="213"/>
      <c r="AX1045" s="213"/>
      <c r="AY1045" s="213"/>
      <c r="AZ1045" s="213"/>
      <c r="BA1045" s="213"/>
      <c r="BB1045" s="213"/>
      <c r="BC1045" s="213"/>
      <c r="BD1045" s="213"/>
      <c r="BE1045" s="213"/>
      <c r="BF1045" s="213"/>
      <c r="BG1045" s="213"/>
      <c r="BH1045" s="213"/>
    </row>
    <row r="1046" spans="1:60" outlineLevel="1" x14ac:dyDescent="0.2">
      <c r="A1046" s="220"/>
      <c r="B1046" s="221"/>
      <c r="C1046" s="256" t="s">
        <v>186</v>
      </c>
      <c r="D1046" s="223"/>
      <c r="E1046" s="224"/>
      <c r="F1046" s="222"/>
      <c r="G1046" s="222"/>
      <c r="H1046" s="222"/>
      <c r="I1046" s="222"/>
      <c r="J1046" s="222"/>
      <c r="K1046" s="222"/>
      <c r="L1046" s="222"/>
      <c r="M1046" s="222"/>
      <c r="N1046" s="222"/>
      <c r="O1046" s="222"/>
      <c r="P1046" s="222"/>
      <c r="Q1046" s="222"/>
      <c r="R1046" s="222"/>
      <c r="S1046" s="222"/>
      <c r="T1046" s="222"/>
      <c r="U1046" s="222"/>
      <c r="V1046" s="222"/>
      <c r="W1046" s="222"/>
      <c r="X1046" s="222"/>
      <c r="Y1046" s="213"/>
      <c r="Z1046" s="213"/>
      <c r="AA1046" s="213"/>
      <c r="AB1046" s="213"/>
      <c r="AC1046" s="213"/>
      <c r="AD1046" s="213"/>
      <c r="AE1046" s="213"/>
      <c r="AF1046" s="213"/>
      <c r="AG1046" s="213" t="s">
        <v>157</v>
      </c>
      <c r="AH1046" s="213">
        <v>0</v>
      </c>
      <c r="AI1046" s="213"/>
      <c r="AJ1046" s="213"/>
      <c r="AK1046" s="213"/>
      <c r="AL1046" s="213"/>
      <c r="AM1046" s="213"/>
      <c r="AN1046" s="213"/>
      <c r="AO1046" s="213"/>
      <c r="AP1046" s="213"/>
      <c r="AQ1046" s="213"/>
      <c r="AR1046" s="213"/>
      <c r="AS1046" s="213"/>
      <c r="AT1046" s="213"/>
      <c r="AU1046" s="213"/>
      <c r="AV1046" s="213"/>
      <c r="AW1046" s="213"/>
      <c r="AX1046" s="213"/>
      <c r="AY1046" s="213"/>
      <c r="AZ1046" s="213"/>
      <c r="BA1046" s="213"/>
      <c r="BB1046" s="213"/>
      <c r="BC1046" s="213"/>
      <c r="BD1046" s="213"/>
      <c r="BE1046" s="213"/>
      <c r="BF1046" s="213"/>
      <c r="BG1046" s="213"/>
      <c r="BH1046" s="213"/>
    </row>
    <row r="1047" spans="1:60" outlineLevel="1" x14ac:dyDescent="0.2">
      <c r="A1047" s="220"/>
      <c r="B1047" s="221"/>
      <c r="C1047" s="256" t="s">
        <v>221</v>
      </c>
      <c r="D1047" s="223"/>
      <c r="E1047" s="224">
        <v>4.4703999999999997</v>
      </c>
      <c r="F1047" s="222"/>
      <c r="G1047" s="222"/>
      <c r="H1047" s="222"/>
      <c r="I1047" s="222"/>
      <c r="J1047" s="222"/>
      <c r="K1047" s="222"/>
      <c r="L1047" s="222"/>
      <c r="M1047" s="222"/>
      <c r="N1047" s="222"/>
      <c r="O1047" s="222"/>
      <c r="P1047" s="222"/>
      <c r="Q1047" s="222"/>
      <c r="R1047" s="222"/>
      <c r="S1047" s="222"/>
      <c r="T1047" s="222"/>
      <c r="U1047" s="222"/>
      <c r="V1047" s="222"/>
      <c r="W1047" s="222"/>
      <c r="X1047" s="222"/>
      <c r="Y1047" s="213"/>
      <c r="Z1047" s="213"/>
      <c r="AA1047" s="213"/>
      <c r="AB1047" s="213"/>
      <c r="AC1047" s="213"/>
      <c r="AD1047" s="213"/>
      <c r="AE1047" s="213"/>
      <c r="AF1047" s="213"/>
      <c r="AG1047" s="213" t="s">
        <v>157</v>
      </c>
      <c r="AH1047" s="213">
        <v>0</v>
      </c>
      <c r="AI1047" s="213"/>
      <c r="AJ1047" s="213"/>
      <c r="AK1047" s="213"/>
      <c r="AL1047" s="213"/>
      <c r="AM1047" s="213"/>
      <c r="AN1047" s="213"/>
      <c r="AO1047" s="213"/>
      <c r="AP1047" s="213"/>
      <c r="AQ1047" s="213"/>
      <c r="AR1047" s="213"/>
      <c r="AS1047" s="213"/>
      <c r="AT1047" s="213"/>
      <c r="AU1047" s="213"/>
      <c r="AV1047" s="213"/>
      <c r="AW1047" s="213"/>
      <c r="AX1047" s="213"/>
      <c r="AY1047" s="213"/>
      <c r="AZ1047" s="213"/>
      <c r="BA1047" s="213"/>
      <c r="BB1047" s="213"/>
      <c r="BC1047" s="213"/>
      <c r="BD1047" s="213"/>
      <c r="BE1047" s="213"/>
      <c r="BF1047" s="213"/>
      <c r="BG1047" s="213"/>
      <c r="BH1047" s="213"/>
    </row>
    <row r="1048" spans="1:60" outlineLevel="1" x14ac:dyDescent="0.2">
      <c r="A1048" s="220"/>
      <c r="B1048" s="221"/>
      <c r="C1048" s="256" t="s">
        <v>222</v>
      </c>
      <c r="D1048" s="223"/>
      <c r="E1048" s="224">
        <v>5.6760000000000002</v>
      </c>
      <c r="F1048" s="222"/>
      <c r="G1048" s="222"/>
      <c r="H1048" s="222"/>
      <c r="I1048" s="222"/>
      <c r="J1048" s="222"/>
      <c r="K1048" s="222"/>
      <c r="L1048" s="222"/>
      <c r="M1048" s="222"/>
      <c r="N1048" s="222"/>
      <c r="O1048" s="222"/>
      <c r="P1048" s="222"/>
      <c r="Q1048" s="222"/>
      <c r="R1048" s="222"/>
      <c r="S1048" s="222"/>
      <c r="T1048" s="222"/>
      <c r="U1048" s="222"/>
      <c r="V1048" s="222"/>
      <c r="W1048" s="222"/>
      <c r="X1048" s="222"/>
      <c r="Y1048" s="213"/>
      <c r="Z1048" s="213"/>
      <c r="AA1048" s="213"/>
      <c r="AB1048" s="213"/>
      <c r="AC1048" s="213"/>
      <c r="AD1048" s="213"/>
      <c r="AE1048" s="213"/>
      <c r="AF1048" s="213"/>
      <c r="AG1048" s="213" t="s">
        <v>157</v>
      </c>
      <c r="AH1048" s="213">
        <v>0</v>
      </c>
      <c r="AI1048" s="213"/>
      <c r="AJ1048" s="213"/>
      <c r="AK1048" s="213"/>
      <c r="AL1048" s="213"/>
      <c r="AM1048" s="213"/>
      <c r="AN1048" s="213"/>
      <c r="AO1048" s="213"/>
      <c r="AP1048" s="213"/>
      <c r="AQ1048" s="213"/>
      <c r="AR1048" s="213"/>
      <c r="AS1048" s="213"/>
      <c r="AT1048" s="213"/>
      <c r="AU1048" s="213"/>
      <c r="AV1048" s="213"/>
      <c r="AW1048" s="213"/>
      <c r="AX1048" s="213"/>
      <c r="AY1048" s="213"/>
      <c r="AZ1048" s="213"/>
      <c r="BA1048" s="213"/>
      <c r="BB1048" s="213"/>
      <c r="BC1048" s="213"/>
      <c r="BD1048" s="213"/>
      <c r="BE1048" s="213"/>
      <c r="BF1048" s="213"/>
      <c r="BG1048" s="213"/>
      <c r="BH1048" s="213"/>
    </row>
    <row r="1049" spans="1:60" outlineLevel="1" x14ac:dyDescent="0.2">
      <c r="A1049" s="220"/>
      <c r="B1049" s="221"/>
      <c r="C1049" s="256" t="s">
        <v>169</v>
      </c>
      <c r="D1049" s="223"/>
      <c r="E1049" s="224"/>
      <c r="F1049" s="222"/>
      <c r="G1049" s="222"/>
      <c r="H1049" s="222"/>
      <c r="I1049" s="222"/>
      <c r="J1049" s="222"/>
      <c r="K1049" s="222"/>
      <c r="L1049" s="222"/>
      <c r="M1049" s="222"/>
      <c r="N1049" s="222"/>
      <c r="O1049" s="222"/>
      <c r="P1049" s="222"/>
      <c r="Q1049" s="222"/>
      <c r="R1049" s="222"/>
      <c r="S1049" s="222"/>
      <c r="T1049" s="222"/>
      <c r="U1049" s="222"/>
      <c r="V1049" s="222"/>
      <c r="W1049" s="222"/>
      <c r="X1049" s="222"/>
      <c r="Y1049" s="213"/>
      <c r="Z1049" s="213"/>
      <c r="AA1049" s="213"/>
      <c r="AB1049" s="213"/>
      <c r="AC1049" s="213"/>
      <c r="AD1049" s="213"/>
      <c r="AE1049" s="213"/>
      <c r="AF1049" s="213"/>
      <c r="AG1049" s="213" t="s">
        <v>157</v>
      </c>
      <c r="AH1049" s="213">
        <v>0</v>
      </c>
      <c r="AI1049" s="213"/>
      <c r="AJ1049" s="213"/>
      <c r="AK1049" s="213"/>
      <c r="AL1049" s="213"/>
      <c r="AM1049" s="213"/>
      <c r="AN1049" s="213"/>
      <c r="AO1049" s="213"/>
      <c r="AP1049" s="213"/>
      <c r="AQ1049" s="213"/>
      <c r="AR1049" s="213"/>
      <c r="AS1049" s="213"/>
      <c r="AT1049" s="213"/>
      <c r="AU1049" s="213"/>
      <c r="AV1049" s="213"/>
      <c r="AW1049" s="213"/>
      <c r="AX1049" s="213"/>
      <c r="AY1049" s="213"/>
      <c r="AZ1049" s="213"/>
      <c r="BA1049" s="213"/>
      <c r="BB1049" s="213"/>
      <c r="BC1049" s="213"/>
      <c r="BD1049" s="213"/>
      <c r="BE1049" s="213"/>
      <c r="BF1049" s="213"/>
      <c r="BG1049" s="213"/>
      <c r="BH1049" s="213"/>
    </row>
    <row r="1050" spans="1:60" outlineLevel="1" x14ac:dyDescent="0.2">
      <c r="A1050" s="220"/>
      <c r="B1050" s="221"/>
      <c r="C1050" s="256" t="s">
        <v>223</v>
      </c>
      <c r="D1050" s="223"/>
      <c r="E1050" s="224">
        <v>-1.248</v>
      </c>
      <c r="F1050" s="222"/>
      <c r="G1050" s="222"/>
      <c r="H1050" s="222"/>
      <c r="I1050" s="222"/>
      <c r="J1050" s="222"/>
      <c r="K1050" s="222"/>
      <c r="L1050" s="222"/>
      <c r="M1050" s="222"/>
      <c r="N1050" s="222"/>
      <c r="O1050" s="222"/>
      <c r="P1050" s="222"/>
      <c r="Q1050" s="222"/>
      <c r="R1050" s="222"/>
      <c r="S1050" s="222"/>
      <c r="T1050" s="222"/>
      <c r="U1050" s="222"/>
      <c r="V1050" s="222"/>
      <c r="W1050" s="222"/>
      <c r="X1050" s="222"/>
      <c r="Y1050" s="213"/>
      <c r="Z1050" s="213"/>
      <c r="AA1050" s="213"/>
      <c r="AB1050" s="213"/>
      <c r="AC1050" s="213"/>
      <c r="AD1050" s="213"/>
      <c r="AE1050" s="213"/>
      <c r="AF1050" s="213"/>
      <c r="AG1050" s="213" t="s">
        <v>157</v>
      </c>
      <c r="AH1050" s="213">
        <v>0</v>
      </c>
      <c r="AI1050" s="213"/>
      <c r="AJ1050" s="213"/>
      <c r="AK1050" s="213"/>
      <c r="AL1050" s="213"/>
      <c r="AM1050" s="213"/>
      <c r="AN1050" s="213"/>
      <c r="AO1050" s="213"/>
      <c r="AP1050" s="213"/>
      <c r="AQ1050" s="213"/>
      <c r="AR1050" s="213"/>
      <c r="AS1050" s="213"/>
      <c r="AT1050" s="213"/>
      <c r="AU1050" s="213"/>
      <c r="AV1050" s="213"/>
      <c r="AW1050" s="213"/>
      <c r="AX1050" s="213"/>
      <c r="AY1050" s="213"/>
      <c r="AZ1050" s="213"/>
      <c r="BA1050" s="213"/>
      <c r="BB1050" s="213"/>
      <c r="BC1050" s="213"/>
      <c r="BD1050" s="213"/>
      <c r="BE1050" s="213"/>
      <c r="BF1050" s="213"/>
      <c r="BG1050" s="213"/>
      <c r="BH1050" s="213"/>
    </row>
    <row r="1051" spans="1:60" outlineLevel="1" x14ac:dyDescent="0.2">
      <c r="A1051" s="220"/>
      <c r="B1051" s="221"/>
      <c r="C1051" s="256" t="s">
        <v>174</v>
      </c>
      <c r="D1051" s="223"/>
      <c r="E1051" s="224"/>
      <c r="F1051" s="222"/>
      <c r="G1051" s="222"/>
      <c r="H1051" s="222"/>
      <c r="I1051" s="222"/>
      <c r="J1051" s="222"/>
      <c r="K1051" s="222"/>
      <c r="L1051" s="222"/>
      <c r="M1051" s="222"/>
      <c r="N1051" s="222"/>
      <c r="O1051" s="222"/>
      <c r="P1051" s="222"/>
      <c r="Q1051" s="222"/>
      <c r="R1051" s="222"/>
      <c r="S1051" s="222"/>
      <c r="T1051" s="222"/>
      <c r="U1051" s="222"/>
      <c r="V1051" s="222"/>
      <c r="W1051" s="222"/>
      <c r="X1051" s="222"/>
      <c r="Y1051" s="213"/>
      <c r="Z1051" s="213"/>
      <c r="AA1051" s="213"/>
      <c r="AB1051" s="213"/>
      <c r="AC1051" s="213"/>
      <c r="AD1051" s="213"/>
      <c r="AE1051" s="213"/>
      <c r="AF1051" s="213"/>
      <c r="AG1051" s="213" t="s">
        <v>157</v>
      </c>
      <c r="AH1051" s="213">
        <v>0</v>
      </c>
      <c r="AI1051" s="213"/>
      <c r="AJ1051" s="213"/>
      <c r="AK1051" s="213"/>
      <c r="AL1051" s="213"/>
      <c r="AM1051" s="213"/>
      <c r="AN1051" s="213"/>
      <c r="AO1051" s="213"/>
      <c r="AP1051" s="213"/>
      <c r="AQ1051" s="213"/>
      <c r="AR1051" s="213"/>
      <c r="AS1051" s="213"/>
      <c r="AT1051" s="213"/>
      <c r="AU1051" s="213"/>
      <c r="AV1051" s="213"/>
      <c r="AW1051" s="213"/>
      <c r="AX1051" s="213"/>
      <c r="AY1051" s="213"/>
      <c r="AZ1051" s="213"/>
      <c r="BA1051" s="213"/>
      <c r="BB1051" s="213"/>
      <c r="BC1051" s="213"/>
      <c r="BD1051" s="213"/>
      <c r="BE1051" s="213"/>
      <c r="BF1051" s="213"/>
      <c r="BG1051" s="213"/>
      <c r="BH1051" s="213"/>
    </row>
    <row r="1052" spans="1:60" outlineLevel="1" x14ac:dyDescent="0.2">
      <c r="A1052" s="220"/>
      <c r="B1052" s="221"/>
      <c r="C1052" s="256" t="s">
        <v>224</v>
      </c>
      <c r="D1052" s="223"/>
      <c r="E1052" s="224">
        <v>8.8043999999999993</v>
      </c>
      <c r="F1052" s="222"/>
      <c r="G1052" s="222"/>
      <c r="H1052" s="222"/>
      <c r="I1052" s="222"/>
      <c r="J1052" s="222"/>
      <c r="K1052" s="222"/>
      <c r="L1052" s="222"/>
      <c r="M1052" s="222"/>
      <c r="N1052" s="222"/>
      <c r="O1052" s="222"/>
      <c r="P1052" s="222"/>
      <c r="Q1052" s="222"/>
      <c r="R1052" s="222"/>
      <c r="S1052" s="222"/>
      <c r="T1052" s="222"/>
      <c r="U1052" s="222"/>
      <c r="V1052" s="222"/>
      <c r="W1052" s="222"/>
      <c r="X1052" s="222"/>
      <c r="Y1052" s="213"/>
      <c r="Z1052" s="213"/>
      <c r="AA1052" s="213"/>
      <c r="AB1052" s="213"/>
      <c r="AC1052" s="213"/>
      <c r="AD1052" s="213"/>
      <c r="AE1052" s="213"/>
      <c r="AF1052" s="213"/>
      <c r="AG1052" s="213" t="s">
        <v>157</v>
      </c>
      <c r="AH1052" s="213">
        <v>0</v>
      </c>
      <c r="AI1052" s="213"/>
      <c r="AJ1052" s="213"/>
      <c r="AK1052" s="213"/>
      <c r="AL1052" s="213"/>
      <c r="AM1052" s="213"/>
      <c r="AN1052" s="213"/>
      <c r="AO1052" s="213"/>
      <c r="AP1052" s="213"/>
      <c r="AQ1052" s="213"/>
      <c r="AR1052" s="213"/>
      <c r="AS1052" s="213"/>
      <c r="AT1052" s="213"/>
      <c r="AU1052" s="213"/>
      <c r="AV1052" s="213"/>
      <c r="AW1052" s="213"/>
      <c r="AX1052" s="213"/>
      <c r="AY1052" s="213"/>
      <c r="AZ1052" s="213"/>
      <c r="BA1052" s="213"/>
      <c r="BB1052" s="213"/>
      <c r="BC1052" s="213"/>
      <c r="BD1052" s="213"/>
      <c r="BE1052" s="213"/>
      <c r="BF1052" s="213"/>
      <c r="BG1052" s="213"/>
      <c r="BH1052" s="213"/>
    </row>
    <row r="1053" spans="1:60" outlineLevel="1" x14ac:dyDescent="0.2">
      <c r="A1053" s="220"/>
      <c r="B1053" s="221"/>
      <c r="C1053" s="256" t="s">
        <v>225</v>
      </c>
      <c r="D1053" s="223"/>
      <c r="E1053" s="224">
        <v>13.2</v>
      </c>
      <c r="F1053" s="222"/>
      <c r="G1053" s="222"/>
      <c r="H1053" s="222"/>
      <c r="I1053" s="222"/>
      <c r="J1053" s="222"/>
      <c r="K1053" s="222"/>
      <c r="L1053" s="222"/>
      <c r="M1053" s="222"/>
      <c r="N1053" s="222"/>
      <c r="O1053" s="222"/>
      <c r="P1053" s="222"/>
      <c r="Q1053" s="222"/>
      <c r="R1053" s="222"/>
      <c r="S1053" s="222"/>
      <c r="T1053" s="222"/>
      <c r="U1053" s="222"/>
      <c r="V1053" s="222"/>
      <c r="W1053" s="222"/>
      <c r="X1053" s="222"/>
      <c r="Y1053" s="213"/>
      <c r="Z1053" s="213"/>
      <c r="AA1053" s="213"/>
      <c r="AB1053" s="213"/>
      <c r="AC1053" s="213"/>
      <c r="AD1053" s="213"/>
      <c r="AE1053" s="213"/>
      <c r="AF1053" s="213"/>
      <c r="AG1053" s="213" t="s">
        <v>157</v>
      </c>
      <c r="AH1053" s="213">
        <v>0</v>
      </c>
      <c r="AI1053" s="213"/>
      <c r="AJ1053" s="213"/>
      <c r="AK1053" s="213"/>
      <c r="AL1053" s="213"/>
      <c r="AM1053" s="213"/>
      <c r="AN1053" s="213"/>
      <c r="AO1053" s="213"/>
      <c r="AP1053" s="213"/>
      <c r="AQ1053" s="213"/>
      <c r="AR1053" s="213"/>
      <c r="AS1053" s="213"/>
      <c r="AT1053" s="213"/>
      <c r="AU1053" s="213"/>
      <c r="AV1053" s="213"/>
      <c r="AW1053" s="213"/>
      <c r="AX1053" s="213"/>
      <c r="AY1053" s="213"/>
      <c r="AZ1053" s="213"/>
      <c r="BA1053" s="213"/>
      <c r="BB1053" s="213"/>
      <c r="BC1053" s="213"/>
      <c r="BD1053" s="213"/>
      <c r="BE1053" s="213"/>
      <c r="BF1053" s="213"/>
      <c r="BG1053" s="213"/>
      <c r="BH1053" s="213"/>
    </row>
    <row r="1054" spans="1:60" outlineLevel="1" x14ac:dyDescent="0.2">
      <c r="A1054" s="220"/>
      <c r="B1054" s="221"/>
      <c r="C1054" s="256" t="s">
        <v>169</v>
      </c>
      <c r="D1054" s="223"/>
      <c r="E1054" s="224"/>
      <c r="F1054" s="222"/>
      <c r="G1054" s="222"/>
      <c r="H1054" s="222"/>
      <c r="I1054" s="222"/>
      <c r="J1054" s="222"/>
      <c r="K1054" s="222"/>
      <c r="L1054" s="222"/>
      <c r="M1054" s="222"/>
      <c r="N1054" s="222"/>
      <c r="O1054" s="222"/>
      <c r="P1054" s="222"/>
      <c r="Q1054" s="222"/>
      <c r="R1054" s="222"/>
      <c r="S1054" s="222"/>
      <c r="T1054" s="222"/>
      <c r="U1054" s="222"/>
      <c r="V1054" s="222"/>
      <c r="W1054" s="222"/>
      <c r="X1054" s="222"/>
      <c r="Y1054" s="213"/>
      <c r="Z1054" s="213"/>
      <c r="AA1054" s="213"/>
      <c r="AB1054" s="213"/>
      <c r="AC1054" s="213"/>
      <c r="AD1054" s="213"/>
      <c r="AE1054" s="213"/>
      <c r="AF1054" s="213"/>
      <c r="AG1054" s="213" t="s">
        <v>157</v>
      </c>
      <c r="AH1054" s="213">
        <v>0</v>
      </c>
      <c r="AI1054" s="213"/>
      <c r="AJ1054" s="213"/>
      <c r="AK1054" s="213"/>
      <c r="AL1054" s="213"/>
      <c r="AM1054" s="213"/>
      <c r="AN1054" s="213"/>
      <c r="AO1054" s="213"/>
      <c r="AP1054" s="213"/>
      <c r="AQ1054" s="213"/>
      <c r="AR1054" s="213"/>
      <c r="AS1054" s="213"/>
      <c r="AT1054" s="213"/>
      <c r="AU1054" s="213"/>
      <c r="AV1054" s="213"/>
      <c r="AW1054" s="213"/>
      <c r="AX1054" s="213"/>
      <c r="AY1054" s="213"/>
      <c r="AZ1054" s="213"/>
      <c r="BA1054" s="213"/>
      <c r="BB1054" s="213"/>
      <c r="BC1054" s="213"/>
      <c r="BD1054" s="213"/>
      <c r="BE1054" s="213"/>
      <c r="BF1054" s="213"/>
      <c r="BG1054" s="213"/>
      <c r="BH1054" s="213"/>
    </row>
    <row r="1055" spans="1:60" outlineLevel="1" x14ac:dyDescent="0.2">
      <c r="A1055" s="220"/>
      <c r="B1055" s="221"/>
      <c r="C1055" s="256" t="s">
        <v>226</v>
      </c>
      <c r="D1055" s="223"/>
      <c r="E1055" s="224">
        <v>-1.6639999999999999</v>
      </c>
      <c r="F1055" s="222"/>
      <c r="G1055" s="222"/>
      <c r="H1055" s="222"/>
      <c r="I1055" s="222"/>
      <c r="J1055" s="222"/>
      <c r="K1055" s="222"/>
      <c r="L1055" s="222"/>
      <c r="M1055" s="222"/>
      <c r="N1055" s="222"/>
      <c r="O1055" s="222"/>
      <c r="P1055" s="222"/>
      <c r="Q1055" s="222"/>
      <c r="R1055" s="222"/>
      <c r="S1055" s="222"/>
      <c r="T1055" s="222"/>
      <c r="U1055" s="222"/>
      <c r="V1055" s="222"/>
      <c r="W1055" s="222"/>
      <c r="X1055" s="222"/>
      <c r="Y1055" s="213"/>
      <c r="Z1055" s="213"/>
      <c r="AA1055" s="213"/>
      <c r="AB1055" s="213"/>
      <c r="AC1055" s="213"/>
      <c r="AD1055" s="213"/>
      <c r="AE1055" s="213"/>
      <c r="AF1055" s="213"/>
      <c r="AG1055" s="213" t="s">
        <v>157</v>
      </c>
      <c r="AH1055" s="213">
        <v>0</v>
      </c>
      <c r="AI1055" s="213"/>
      <c r="AJ1055" s="213"/>
      <c r="AK1055" s="213"/>
      <c r="AL1055" s="213"/>
      <c r="AM1055" s="213"/>
      <c r="AN1055" s="213"/>
      <c r="AO1055" s="213"/>
      <c r="AP1055" s="213"/>
      <c r="AQ1055" s="213"/>
      <c r="AR1055" s="213"/>
      <c r="AS1055" s="213"/>
      <c r="AT1055" s="213"/>
      <c r="AU1055" s="213"/>
      <c r="AV1055" s="213"/>
      <c r="AW1055" s="213"/>
      <c r="AX1055" s="213"/>
      <c r="AY1055" s="213"/>
      <c r="AZ1055" s="213"/>
      <c r="BA1055" s="213"/>
      <c r="BB1055" s="213"/>
      <c r="BC1055" s="213"/>
      <c r="BD1055" s="213"/>
      <c r="BE1055" s="213"/>
      <c r="BF1055" s="213"/>
      <c r="BG1055" s="213"/>
      <c r="BH1055" s="213"/>
    </row>
    <row r="1056" spans="1:60" outlineLevel="1" x14ac:dyDescent="0.2">
      <c r="A1056" s="220"/>
      <c r="B1056" s="221"/>
      <c r="C1056" s="256" t="s">
        <v>227</v>
      </c>
      <c r="D1056" s="223"/>
      <c r="E1056" s="224">
        <v>-0.91615000000000002</v>
      </c>
      <c r="F1056" s="222"/>
      <c r="G1056" s="222"/>
      <c r="H1056" s="222"/>
      <c r="I1056" s="222"/>
      <c r="J1056" s="222"/>
      <c r="K1056" s="222"/>
      <c r="L1056" s="222"/>
      <c r="M1056" s="222"/>
      <c r="N1056" s="222"/>
      <c r="O1056" s="222"/>
      <c r="P1056" s="222"/>
      <c r="Q1056" s="222"/>
      <c r="R1056" s="222"/>
      <c r="S1056" s="222"/>
      <c r="T1056" s="222"/>
      <c r="U1056" s="222"/>
      <c r="V1056" s="222"/>
      <c r="W1056" s="222"/>
      <c r="X1056" s="222"/>
      <c r="Y1056" s="213"/>
      <c r="Z1056" s="213"/>
      <c r="AA1056" s="213"/>
      <c r="AB1056" s="213"/>
      <c r="AC1056" s="213"/>
      <c r="AD1056" s="213"/>
      <c r="AE1056" s="213"/>
      <c r="AF1056" s="213"/>
      <c r="AG1056" s="213" t="s">
        <v>157</v>
      </c>
      <c r="AH1056" s="213">
        <v>0</v>
      </c>
      <c r="AI1056" s="213"/>
      <c r="AJ1056" s="213"/>
      <c r="AK1056" s="213"/>
      <c r="AL1056" s="213"/>
      <c r="AM1056" s="213"/>
      <c r="AN1056" s="213"/>
      <c r="AO1056" s="213"/>
      <c r="AP1056" s="213"/>
      <c r="AQ1056" s="213"/>
      <c r="AR1056" s="213"/>
      <c r="AS1056" s="213"/>
      <c r="AT1056" s="213"/>
      <c r="AU1056" s="213"/>
      <c r="AV1056" s="213"/>
      <c r="AW1056" s="213"/>
      <c r="AX1056" s="213"/>
      <c r="AY1056" s="213"/>
      <c r="AZ1056" s="213"/>
      <c r="BA1056" s="213"/>
      <c r="BB1056" s="213"/>
      <c r="BC1056" s="213"/>
      <c r="BD1056" s="213"/>
      <c r="BE1056" s="213"/>
      <c r="BF1056" s="213"/>
      <c r="BG1056" s="213"/>
      <c r="BH1056" s="213"/>
    </row>
    <row r="1057" spans="1:60" outlineLevel="1" x14ac:dyDescent="0.2">
      <c r="A1057" s="234">
        <v>136</v>
      </c>
      <c r="B1057" s="235" t="s">
        <v>687</v>
      </c>
      <c r="C1057" s="254" t="s">
        <v>688</v>
      </c>
      <c r="D1057" s="236" t="s">
        <v>281</v>
      </c>
      <c r="E1057" s="237">
        <v>4.7560000000000002</v>
      </c>
      <c r="F1057" s="238"/>
      <c r="G1057" s="239">
        <f>ROUND(E1057*F1057,2)</f>
        <v>0</v>
      </c>
      <c r="H1057" s="238"/>
      <c r="I1057" s="239">
        <f>ROUND(E1057*H1057,2)</f>
        <v>0</v>
      </c>
      <c r="J1057" s="238"/>
      <c r="K1057" s="239">
        <f>ROUND(E1057*J1057,2)</f>
        <v>0</v>
      </c>
      <c r="L1057" s="239">
        <v>15</v>
      </c>
      <c r="M1057" s="239">
        <f>G1057*(1+L1057/100)</f>
        <v>0</v>
      </c>
      <c r="N1057" s="239">
        <v>0</v>
      </c>
      <c r="O1057" s="239">
        <f>ROUND(E1057*N1057,2)</f>
        <v>0</v>
      </c>
      <c r="P1057" s="239">
        <v>0</v>
      </c>
      <c r="Q1057" s="239">
        <f>ROUND(E1057*P1057,2)</f>
        <v>0</v>
      </c>
      <c r="R1057" s="239" t="s">
        <v>605</v>
      </c>
      <c r="S1057" s="239" t="s">
        <v>151</v>
      </c>
      <c r="T1057" s="240" t="s">
        <v>151</v>
      </c>
      <c r="U1057" s="222">
        <v>0.13</v>
      </c>
      <c r="V1057" s="222">
        <f>ROUND(E1057*U1057,2)</f>
        <v>0.62</v>
      </c>
      <c r="W1057" s="222"/>
      <c r="X1057" s="222" t="s">
        <v>152</v>
      </c>
      <c r="Y1057" s="213"/>
      <c r="Z1057" s="213"/>
      <c r="AA1057" s="213"/>
      <c r="AB1057" s="213"/>
      <c r="AC1057" s="213"/>
      <c r="AD1057" s="213"/>
      <c r="AE1057" s="213"/>
      <c r="AF1057" s="213"/>
      <c r="AG1057" s="213" t="s">
        <v>153</v>
      </c>
      <c r="AH1057" s="213"/>
      <c r="AI1057" s="213"/>
      <c r="AJ1057" s="213"/>
      <c r="AK1057" s="213"/>
      <c r="AL1057" s="213"/>
      <c r="AM1057" s="213"/>
      <c r="AN1057" s="213"/>
      <c r="AO1057" s="213"/>
      <c r="AP1057" s="213"/>
      <c r="AQ1057" s="213"/>
      <c r="AR1057" s="213"/>
      <c r="AS1057" s="213"/>
      <c r="AT1057" s="213"/>
      <c r="AU1057" s="213"/>
      <c r="AV1057" s="213"/>
      <c r="AW1057" s="213"/>
      <c r="AX1057" s="213"/>
      <c r="AY1057" s="213"/>
      <c r="AZ1057" s="213"/>
      <c r="BA1057" s="213"/>
      <c r="BB1057" s="213"/>
      <c r="BC1057" s="213"/>
      <c r="BD1057" s="213"/>
      <c r="BE1057" s="213"/>
      <c r="BF1057" s="213"/>
      <c r="BG1057" s="213"/>
      <c r="BH1057" s="213"/>
    </row>
    <row r="1058" spans="1:60" outlineLevel="1" x14ac:dyDescent="0.2">
      <c r="A1058" s="220"/>
      <c r="B1058" s="221"/>
      <c r="C1058" s="256" t="s">
        <v>394</v>
      </c>
      <c r="D1058" s="223"/>
      <c r="E1058" s="224"/>
      <c r="F1058" s="222"/>
      <c r="G1058" s="222"/>
      <c r="H1058" s="222"/>
      <c r="I1058" s="222"/>
      <c r="J1058" s="222"/>
      <c r="K1058" s="222"/>
      <c r="L1058" s="222"/>
      <c r="M1058" s="222"/>
      <c r="N1058" s="222"/>
      <c r="O1058" s="222"/>
      <c r="P1058" s="222"/>
      <c r="Q1058" s="222"/>
      <c r="R1058" s="222"/>
      <c r="S1058" s="222"/>
      <c r="T1058" s="222"/>
      <c r="U1058" s="222"/>
      <c r="V1058" s="222"/>
      <c r="W1058" s="222"/>
      <c r="X1058" s="222"/>
      <c r="Y1058" s="213"/>
      <c r="Z1058" s="213"/>
      <c r="AA1058" s="213"/>
      <c r="AB1058" s="213"/>
      <c r="AC1058" s="213"/>
      <c r="AD1058" s="213"/>
      <c r="AE1058" s="213"/>
      <c r="AF1058" s="213"/>
      <c r="AG1058" s="213" t="s">
        <v>157</v>
      </c>
      <c r="AH1058" s="213">
        <v>0</v>
      </c>
      <c r="AI1058" s="213"/>
      <c r="AJ1058" s="213"/>
      <c r="AK1058" s="213"/>
      <c r="AL1058" s="213"/>
      <c r="AM1058" s="213"/>
      <c r="AN1058" s="213"/>
      <c r="AO1058" s="213"/>
      <c r="AP1058" s="213"/>
      <c r="AQ1058" s="213"/>
      <c r="AR1058" s="213"/>
      <c r="AS1058" s="213"/>
      <c r="AT1058" s="213"/>
      <c r="AU1058" s="213"/>
      <c r="AV1058" s="213"/>
      <c r="AW1058" s="213"/>
      <c r="AX1058" s="213"/>
      <c r="AY1058" s="213"/>
      <c r="AZ1058" s="213"/>
      <c r="BA1058" s="213"/>
      <c r="BB1058" s="213"/>
      <c r="BC1058" s="213"/>
      <c r="BD1058" s="213"/>
      <c r="BE1058" s="213"/>
      <c r="BF1058" s="213"/>
      <c r="BG1058" s="213"/>
      <c r="BH1058" s="213"/>
    </row>
    <row r="1059" spans="1:60" outlineLevel="1" x14ac:dyDescent="0.2">
      <c r="A1059" s="220"/>
      <c r="B1059" s="221"/>
      <c r="C1059" s="256" t="s">
        <v>186</v>
      </c>
      <c r="D1059" s="223"/>
      <c r="E1059" s="224"/>
      <c r="F1059" s="222"/>
      <c r="G1059" s="222"/>
      <c r="H1059" s="222"/>
      <c r="I1059" s="222"/>
      <c r="J1059" s="222"/>
      <c r="K1059" s="222"/>
      <c r="L1059" s="222"/>
      <c r="M1059" s="222"/>
      <c r="N1059" s="222"/>
      <c r="O1059" s="222"/>
      <c r="P1059" s="222"/>
      <c r="Q1059" s="222"/>
      <c r="R1059" s="222"/>
      <c r="S1059" s="222"/>
      <c r="T1059" s="222"/>
      <c r="U1059" s="222"/>
      <c r="V1059" s="222"/>
      <c r="W1059" s="222"/>
      <c r="X1059" s="222"/>
      <c r="Y1059" s="213"/>
      <c r="Z1059" s="213"/>
      <c r="AA1059" s="213"/>
      <c r="AB1059" s="213"/>
      <c r="AC1059" s="213"/>
      <c r="AD1059" s="213"/>
      <c r="AE1059" s="213"/>
      <c r="AF1059" s="213"/>
      <c r="AG1059" s="213" t="s">
        <v>157</v>
      </c>
      <c r="AH1059" s="213">
        <v>0</v>
      </c>
      <c r="AI1059" s="213"/>
      <c r="AJ1059" s="213"/>
      <c r="AK1059" s="213"/>
      <c r="AL1059" s="213"/>
      <c r="AM1059" s="213"/>
      <c r="AN1059" s="213"/>
      <c r="AO1059" s="213"/>
      <c r="AP1059" s="213"/>
      <c r="AQ1059" s="213"/>
      <c r="AR1059" s="213"/>
      <c r="AS1059" s="213"/>
      <c r="AT1059" s="213"/>
      <c r="AU1059" s="213"/>
      <c r="AV1059" s="213"/>
      <c r="AW1059" s="213"/>
      <c r="AX1059" s="213"/>
      <c r="AY1059" s="213"/>
      <c r="AZ1059" s="213"/>
      <c r="BA1059" s="213"/>
      <c r="BB1059" s="213"/>
      <c r="BC1059" s="213"/>
      <c r="BD1059" s="213"/>
      <c r="BE1059" s="213"/>
      <c r="BF1059" s="213"/>
      <c r="BG1059" s="213"/>
      <c r="BH1059" s="213"/>
    </row>
    <row r="1060" spans="1:60" outlineLevel="1" x14ac:dyDescent="0.2">
      <c r="A1060" s="220"/>
      <c r="B1060" s="221"/>
      <c r="C1060" s="256" t="s">
        <v>303</v>
      </c>
      <c r="D1060" s="223"/>
      <c r="E1060" s="224">
        <v>1.016</v>
      </c>
      <c r="F1060" s="222"/>
      <c r="G1060" s="222"/>
      <c r="H1060" s="222"/>
      <c r="I1060" s="222"/>
      <c r="J1060" s="222"/>
      <c r="K1060" s="222"/>
      <c r="L1060" s="222"/>
      <c r="M1060" s="222"/>
      <c r="N1060" s="222"/>
      <c r="O1060" s="222"/>
      <c r="P1060" s="222"/>
      <c r="Q1060" s="222"/>
      <c r="R1060" s="222"/>
      <c r="S1060" s="222"/>
      <c r="T1060" s="222"/>
      <c r="U1060" s="222"/>
      <c r="V1060" s="222"/>
      <c r="W1060" s="222"/>
      <c r="X1060" s="222"/>
      <c r="Y1060" s="213"/>
      <c r="Z1060" s="213"/>
      <c r="AA1060" s="213"/>
      <c r="AB1060" s="213"/>
      <c r="AC1060" s="213"/>
      <c r="AD1060" s="213"/>
      <c r="AE1060" s="213"/>
      <c r="AF1060" s="213"/>
      <c r="AG1060" s="213" t="s">
        <v>157</v>
      </c>
      <c r="AH1060" s="213">
        <v>0</v>
      </c>
      <c r="AI1060" s="213"/>
      <c r="AJ1060" s="213"/>
      <c r="AK1060" s="213"/>
      <c r="AL1060" s="213"/>
      <c r="AM1060" s="213"/>
      <c r="AN1060" s="213"/>
      <c r="AO1060" s="213"/>
      <c r="AP1060" s="213"/>
      <c r="AQ1060" s="213"/>
      <c r="AR1060" s="213"/>
      <c r="AS1060" s="213"/>
      <c r="AT1060" s="213"/>
      <c r="AU1060" s="213"/>
      <c r="AV1060" s="213"/>
      <c r="AW1060" s="213"/>
      <c r="AX1060" s="213"/>
      <c r="AY1060" s="213"/>
      <c r="AZ1060" s="213"/>
      <c r="BA1060" s="213"/>
      <c r="BB1060" s="213"/>
      <c r="BC1060" s="213"/>
      <c r="BD1060" s="213"/>
      <c r="BE1060" s="213"/>
      <c r="BF1060" s="213"/>
      <c r="BG1060" s="213"/>
      <c r="BH1060" s="213"/>
    </row>
    <row r="1061" spans="1:60" outlineLevel="1" x14ac:dyDescent="0.2">
      <c r="A1061" s="220"/>
      <c r="B1061" s="221"/>
      <c r="C1061" s="256" t="s">
        <v>174</v>
      </c>
      <c r="D1061" s="223"/>
      <c r="E1061" s="224"/>
      <c r="F1061" s="222"/>
      <c r="G1061" s="222"/>
      <c r="H1061" s="222"/>
      <c r="I1061" s="222"/>
      <c r="J1061" s="222"/>
      <c r="K1061" s="222"/>
      <c r="L1061" s="222"/>
      <c r="M1061" s="222"/>
      <c r="N1061" s="222"/>
      <c r="O1061" s="222"/>
      <c r="P1061" s="222"/>
      <c r="Q1061" s="222"/>
      <c r="R1061" s="222"/>
      <c r="S1061" s="222"/>
      <c r="T1061" s="222"/>
      <c r="U1061" s="222"/>
      <c r="V1061" s="222"/>
      <c r="W1061" s="222"/>
      <c r="X1061" s="222"/>
      <c r="Y1061" s="213"/>
      <c r="Z1061" s="213"/>
      <c r="AA1061" s="213"/>
      <c r="AB1061" s="213"/>
      <c r="AC1061" s="213"/>
      <c r="AD1061" s="213"/>
      <c r="AE1061" s="213"/>
      <c r="AF1061" s="213"/>
      <c r="AG1061" s="213" t="s">
        <v>157</v>
      </c>
      <c r="AH1061" s="213">
        <v>0</v>
      </c>
      <c r="AI1061" s="213"/>
      <c r="AJ1061" s="213"/>
      <c r="AK1061" s="213"/>
      <c r="AL1061" s="213"/>
      <c r="AM1061" s="213"/>
      <c r="AN1061" s="213"/>
      <c r="AO1061" s="213"/>
      <c r="AP1061" s="213"/>
      <c r="AQ1061" s="213"/>
      <c r="AR1061" s="213"/>
      <c r="AS1061" s="213"/>
      <c r="AT1061" s="213"/>
      <c r="AU1061" s="213"/>
      <c r="AV1061" s="213"/>
      <c r="AW1061" s="213"/>
      <c r="AX1061" s="213"/>
      <c r="AY1061" s="213"/>
      <c r="AZ1061" s="213"/>
      <c r="BA1061" s="213"/>
      <c r="BB1061" s="213"/>
      <c r="BC1061" s="213"/>
      <c r="BD1061" s="213"/>
      <c r="BE1061" s="213"/>
      <c r="BF1061" s="213"/>
      <c r="BG1061" s="213"/>
      <c r="BH1061" s="213"/>
    </row>
    <row r="1062" spans="1:60" outlineLevel="1" x14ac:dyDescent="0.2">
      <c r="A1062" s="220"/>
      <c r="B1062" s="221"/>
      <c r="C1062" s="256" t="s">
        <v>689</v>
      </c>
      <c r="D1062" s="223"/>
      <c r="E1062" s="224">
        <v>0.5</v>
      </c>
      <c r="F1062" s="222"/>
      <c r="G1062" s="222"/>
      <c r="H1062" s="222"/>
      <c r="I1062" s="222"/>
      <c r="J1062" s="222"/>
      <c r="K1062" s="222"/>
      <c r="L1062" s="222"/>
      <c r="M1062" s="222"/>
      <c r="N1062" s="222"/>
      <c r="O1062" s="222"/>
      <c r="P1062" s="222"/>
      <c r="Q1062" s="222"/>
      <c r="R1062" s="222"/>
      <c r="S1062" s="222"/>
      <c r="T1062" s="222"/>
      <c r="U1062" s="222"/>
      <c r="V1062" s="222"/>
      <c r="W1062" s="222"/>
      <c r="X1062" s="222"/>
      <c r="Y1062" s="213"/>
      <c r="Z1062" s="213"/>
      <c r="AA1062" s="213"/>
      <c r="AB1062" s="213"/>
      <c r="AC1062" s="213"/>
      <c r="AD1062" s="213"/>
      <c r="AE1062" s="213"/>
      <c r="AF1062" s="213"/>
      <c r="AG1062" s="213" t="s">
        <v>157</v>
      </c>
      <c r="AH1062" s="213">
        <v>0</v>
      </c>
      <c r="AI1062" s="213"/>
      <c r="AJ1062" s="213"/>
      <c r="AK1062" s="213"/>
      <c r="AL1062" s="213"/>
      <c r="AM1062" s="213"/>
      <c r="AN1062" s="213"/>
      <c r="AO1062" s="213"/>
      <c r="AP1062" s="213"/>
      <c r="AQ1062" s="213"/>
      <c r="AR1062" s="213"/>
      <c r="AS1062" s="213"/>
      <c r="AT1062" s="213"/>
      <c r="AU1062" s="213"/>
      <c r="AV1062" s="213"/>
      <c r="AW1062" s="213"/>
      <c r="AX1062" s="213"/>
      <c r="AY1062" s="213"/>
      <c r="AZ1062" s="213"/>
      <c r="BA1062" s="213"/>
      <c r="BB1062" s="213"/>
      <c r="BC1062" s="213"/>
      <c r="BD1062" s="213"/>
      <c r="BE1062" s="213"/>
      <c r="BF1062" s="213"/>
      <c r="BG1062" s="213"/>
      <c r="BH1062" s="213"/>
    </row>
    <row r="1063" spans="1:60" outlineLevel="1" x14ac:dyDescent="0.2">
      <c r="A1063" s="220"/>
      <c r="B1063" s="221"/>
      <c r="C1063" s="256" t="s">
        <v>690</v>
      </c>
      <c r="D1063" s="223"/>
      <c r="E1063" s="224">
        <v>0.73</v>
      </c>
      <c r="F1063" s="222"/>
      <c r="G1063" s="222"/>
      <c r="H1063" s="222"/>
      <c r="I1063" s="222"/>
      <c r="J1063" s="222"/>
      <c r="K1063" s="222"/>
      <c r="L1063" s="222"/>
      <c r="M1063" s="222"/>
      <c r="N1063" s="222"/>
      <c r="O1063" s="222"/>
      <c r="P1063" s="222"/>
      <c r="Q1063" s="222"/>
      <c r="R1063" s="222"/>
      <c r="S1063" s="222"/>
      <c r="T1063" s="222"/>
      <c r="U1063" s="222"/>
      <c r="V1063" s="222"/>
      <c r="W1063" s="222"/>
      <c r="X1063" s="222"/>
      <c r="Y1063" s="213"/>
      <c r="Z1063" s="213"/>
      <c r="AA1063" s="213"/>
      <c r="AB1063" s="213"/>
      <c r="AC1063" s="213"/>
      <c r="AD1063" s="213"/>
      <c r="AE1063" s="213"/>
      <c r="AF1063" s="213"/>
      <c r="AG1063" s="213" t="s">
        <v>157</v>
      </c>
      <c r="AH1063" s="213">
        <v>0</v>
      </c>
      <c r="AI1063" s="213"/>
      <c r="AJ1063" s="213"/>
      <c r="AK1063" s="213"/>
      <c r="AL1063" s="213"/>
      <c r="AM1063" s="213"/>
      <c r="AN1063" s="213"/>
      <c r="AO1063" s="213"/>
      <c r="AP1063" s="213"/>
      <c r="AQ1063" s="213"/>
      <c r="AR1063" s="213"/>
      <c r="AS1063" s="213"/>
      <c r="AT1063" s="213"/>
      <c r="AU1063" s="213"/>
      <c r="AV1063" s="213"/>
      <c r="AW1063" s="213"/>
      <c r="AX1063" s="213"/>
      <c r="AY1063" s="213"/>
      <c r="AZ1063" s="213"/>
      <c r="BA1063" s="213"/>
      <c r="BB1063" s="213"/>
      <c r="BC1063" s="213"/>
      <c r="BD1063" s="213"/>
      <c r="BE1063" s="213"/>
      <c r="BF1063" s="213"/>
      <c r="BG1063" s="213"/>
      <c r="BH1063" s="213"/>
    </row>
    <row r="1064" spans="1:60" outlineLevel="1" x14ac:dyDescent="0.2">
      <c r="A1064" s="220"/>
      <c r="B1064" s="221"/>
      <c r="C1064" s="256" t="s">
        <v>691</v>
      </c>
      <c r="D1064" s="223"/>
      <c r="E1064" s="224">
        <v>2.5099999999999998</v>
      </c>
      <c r="F1064" s="222"/>
      <c r="G1064" s="222"/>
      <c r="H1064" s="222"/>
      <c r="I1064" s="222"/>
      <c r="J1064" s="222"/>
      <c r="K1064" s="222"/>
      <c r="L1064" s="222"/>
      <c r="M1064" s="222"/>
      <c r="N1064" s="222"/>
      <c r="O1064" s="222"/>
      <c r="P1064" s="222"/>
      <c r="Q1064" s="222"/>
      <c r="R1064" s="222"/>
      <c r="S1064" s="222"/>
      <c r="T1064" s="222"/>
      <c r="U1064" s="222"/>
      <c r="V1064" s="222"/>
      <c r="W1064" s="222"/>
      <c r="X1064" s="222"/>
      <c r="Y1064" s="213"/>
      <c r="Z1064" s="213"/>
      <c r="AA1064" s="213"/>
      <c r="AB1064" s="213"/>
      <c r="AC1064" s="213"/>
      <c r="AD1064" s="213"/>
      <c r="AE1064" s="213"/>
      <c r="AF1064" s="213"/>
      <c r="AG1064" s="213" t="s">
        <v>157</v>
      </c>
      <c r="AH1064" s="213">
        <v>0</v>
      </c>
      <c r="AI1064" s="213"/>
      <c r="AJ1064" s="213"/>
      <c r="AK1064" s="213"/>
      <c r="AL1064" s="213"/>
      <c r="AM1064" s="213"/>
      <c r="AN1064" s="213"/>
      <c r="AO1064" s="213"/>
      <c r="AP1064" s="213"/>
      <c r="AQ1064" s="213"/>
      <c r="AR1064" s="213"/>
      <c r="AS1064" s="213"/>
      <c r="AT1064" s="213"/>
      <c r="AU1064" s="213"/>
      <c r="AV1064" s="213"/>
      <c r="AW1064" s="213"/>
      <c r="AX1064" s="213"/>
      <c r="AY1064" s="213"/>
      <c r="AZ1064" s="213"/>
      <c r="BA1064" s="213"/>
      <c r="BB1064" s="213"/>
      <c r="BC1064" s="213"/>
      <c r="BD1064" s="213"/>
      <c r="BE1064" s="213"/>
      <c r="BF1064" s="213"/>
      <c r="BG1064" s="213"/>
      <c r="BH1064" s="213"/>
    </row>
    <row r="1065" spans="1:60" ht="22.5" outlineLevel="1" x14ac:dyDescent="0.2">
      <c r="A1065" s="234">
        <v>137</v>
      </c>
      <c r="B1065" s="235" t="s">
        <v>692</v>
      </c>
      <c r="C1065" s="254" t="s">
        <v>693</v>
      </c>
      <c r="D1065" s="236" t="s">
        <v>164</v>
      </c>
      <c r="E1065" s="237">
        <v>28.322649999999999</v>
      </c>
      <c r="F1065" s="238"/>
      <c r="G1065" s="239">
        <f>ROUND(E1065*F1065,2)</f>
        <v>0</v>
      </c>
      <c r="H1065" s="238"/>
      <c r="I1065" s="239">
        <f>ROUND(E1065*H1065,2)</f>
        <v>0</v>
      </c>
      <c r="J1065" s="238"/>
      <c r="K1065" s="239">
        <f>ROUND(E1065*J1065,2)</f>
        <v>0</v>
      </c>
      <c r="L1065" s="239">
        <v>15</v>
      </c>
      <c r="M1065" s="239">
        <f>G1065*(1+L1065/100)</f>
        <v>0</v>
      </c>
      <c r="N1065" s="239">
        <v>5.2399999999999999E-3</v>
      </c>
      <c r="O1065" s="239">
        <f>ROUND(E1065*N1065,2)</f>
        <v>0.15</v>
      </c>
      <c r="P1065" s="239">
        <v>0</v>
      </c>
      <c r="Q1065" s="239">
        <f>ROUND(E1065*P1065,2)</f>
        <v>0</v>
      </c>
      <c r="R1065" s="239" t="s">
        <v>605</v>
      </c>
      <c r="S1065" s="239" t="s">
        <v>151</v>
      </c>
      <c r="T1065" s="240" t="s">
        <v>151</v>
      </c>
      <c r="U1065" s="222">
        <v>0.95840000000000003</v>
      </c>
      <c r="V1065" s="222">
        <f>ROUND(E1065*U1065,2)</f>
        <v>27.14</v>
      </c>
      <c r="W1065" s="222"/>
      <c r="X1065" s="222" t="s">
        <v>152</v>
      </c>
      <c r="Y1065" s="213"/>
      <c r="Z1065" s="213"/>
      <c r="AA1065" s="213"/>
      <c r="AB1065" s="213"/>
      <c r="AC1065" s="213"/>
      <c r="AD1065" s="213"/>
      <c r="AE1065" s="213"/>
      <c r="AF1065" s="213"/>
      <c r="AG1065" s="213" t="s">
        <v>153</v>
      </c>
      <c r="AH1065" s="213"/>
      <c r="AI1065" s="213"/>
      <c r="AJ1065" s="213"/>
      <c r="AK1065" s="213"/>
      <c r="AL1065" s="213"/>
      <c r="AM1065" s="213"/>
      <c r="AN1065" s="213"/>
      <c r="AO1065" s="213"/>
      <c r="AP1065" s="213"/>
      <c r="AQ1065" s="213"/>
      <c r="AR1065" s="213"/>
      <c r="AS1065" s="213"/>
      <c r="AT1065" s="213"/>
      <c r="AU1065" s="213"/>
      <c r="AV1065" s="213"/>
      <c r="AW1065" s="213"/>
      <c r="AX1065" s="213"/>
      <c r="AY1065" s="213"/>
      <c r="AZ1065" s="213"/>
      <c r="BA1065" s="213"/>
      <c r="BB1065" s="213"/>
      <c r="BC1065" s="213"/>
      <c r="BD1065" s="213"/>
      <c r="BE1065" s="213"/>
      <c r="BF1065" s="213"/>
      <c r="BG1065" s="213"/>
      <c r="BH1065" s="213"/>
    </row>
    <row r="1066" spans="1:60" outlineLevel="1" x14ac:dyDescent="0.2">
      <c r="A1066" s="220"/>
      <c r="B1066" s="221"/>
      <c r="C1066" s="256" t="s">
        <v>394</v>
      </c>
      <c r="D1066" s="223"/>
      <c r="E1066" s="224"/>
      <c r="F1066" s="222"/>
      <c r="G1066" s="222"/>
      <c r="H1066" s="222"/>
      <c r="I1066" s="222"/>
      <c r="J1066" s="222"/>
      <c r="K1066" s="222"/>
      <c r="L1066" s="222"/>
      <c r="M1066" s="222"/>
      <c r="N1066" s="222"/>
      <c r="O1066" s="222"/>
      <c r="P1066" s="222"/>
      <c r="Q1066" s="222"/>
      <c r="R1066" s="222"/>
      <c r="S1066" s="222"/>
      <c r="T1066" s="222"/>
      <c r="U1066" s="222"/>
      <c r="V1066" s="222"/>
      <c r="W1066" s="222"/>
      <c r="X1066" s="222"/>
      <c r="Y1066" s="213"/>
      <c r="Z1066" s="213"/>
      <c r="AA1066" s="213"/>
      <c r="AB1066" s="213"/>
      <c r="AC1066" s="213"/>
      <c r="AD1066" s="213"/>
      <c r="AE1066" s="213"/>
      <c r="AF1066" s="213"/>
      <c r="AG1066" s="213" t="s">
        <v>157</v>
      </c>
      <c r="AH1066" s="213">
        <v>0</v>
      </c>
      <c r="AI1066" s="213"/>
      <c r="AJ1066" s="213"/>
      <c r="AK1066" s="213"/>
      <c r="AL1066" s="213"/>
      <c r="AM1066" s="213"/>
      <c r="AN1066" s="213"/>
      <c r="AO1066" s="213"/>
      <c r="AP1066" s="213"/>
      <c r="AQ1066" s="213"/>
      <c r="AR1066" s="213"/>
      <c r="AS1066" s="213"/>
      <c r="AT1066" s="213"/>
      <c r="AU1066" s="213"/>
      <c r="AV1066" s="213"/>
      <c r="AW1066" s="213"/>
      <c r="AX1066" s="213"/>
      <c r="AY1066" s="213"/>
      <c r="AZ1066" s="213"/>
      <c r="BA1066" s="213"/>
      <c r="BB1066" s="213"/>
      <c r="BC1066" s="213"/>
      <c r="BD1066" s="213"/>
      <c r="BE1066" s="213"/>
      <c r="BF1066" s="213"/>
      <c r="BG1066" s="213"/>
      <c r="BH1066" s="213"/>
    </row>
    <row r="1067" spans="1:60" outlineLevel="1" x14ac:dyDescent="0.2">
      <c r="A1067" s="220"/>
      <c r="B1067" s="221"/>
      <c r="C1067" s="256" t="s">
        <v>186</v>
      </c>
      <c r="D1067" s="223"/>
      <c r="E1067" s="224"/>
      <c r="F1067" s="222"/>
      <c r="G1067" s="222"/>
      <c r="H1067" s="222"/>
      <c r="I1067" s="222"/>
      <c r="J1067" s="222"/>
      <c r="K1067" s="222"/>
      <c r="L1067" s="222"/>
      <c r="M1067" s="222"/>
      <c r="N1067" s="222"/>
      <c r="O1067" s="222"/>
      <c r="P1067" s="222"/>
      <c r="Q1067" s="222"/>
      <c r="R1067" s="222"/>
      <c r="S1067" s="222"/>
      <c r="T1067" s="222"/>
      <c r="U1067" s="222"/>
      <c r="V1067" s="222"/>
      <c r="W1067" s="222"/>
      <c r="X1067" s="222"/>
      <c r="Y1067" s="213"/>
      <c r="Z1067" s="213"/>
      <c r="AA1067" s="213"/>
      <c r="AB1067" s="213"/>
      <c r="AC1067" s="213"/>
      <c r="AD1067" s="213"/>
      <c r="AE1067" s="213"/>
      <c r="AF1067" s="213"/>
      <c r="AG1067" s="213" t="s">
        <v>157</v>
      </c>
      <c r="AH1067" s="213">
        <v>0</v>
      </c>
      <c r="AI1067" s="213"/>
      <c r="AJ1067" s="213"/>
      <c r="AK1067" s="213"/>
      <c r="AL1067" s="213"/>
      <c r="AM1067" s="213"/>
      <c r="AN1067" s="213"/>
      <c r="AO1067" s="213"/>
      <c r="AP1067" s="213"/>
      <c r="AQ1067" s="213"/>
      <c r="AR1067" s="213"/>
      <c r="AS1067" s="213"/>
      <c r="AT1067" s="213"/>
      <c r="AU1067" s="213"/>
      <c r="AV1067" s="213"/>
      <c r="AW1067" s="213"/>
      <c r="AX1067" s="213"/>
      <c r="AY1067" s="213"/>
      <c r="AZ1067" s="213"/>
      <c r="BA1067" s="213"/>
      <c r="BB1067" s="213"/>
      <c r="BC1067" s="213"/>
      <c r="BD1067" s="213"/>
      <c r="BE1067" s="213"/>
      <c r="BF1067" s="213"/>
      <c r="BG1067" s="213"/>
      <c r="BH1067" s="213"/>
    </row>
    <row r="1068" spans="1:60" outlineLevel="1" x14ac:dyDescent="0.2">
      <c r="A1068" s="220"/>
      <c r="B1068" s="221"/>
      <c r="C1068" s="256" t="s">
        <v>221</v>
      </c>
      <c r="D1068" s="223"/>
      <c r="E1068" s="224">
        <v>4.4703999999999997</v>
      </c>
      <c r="F1068" s="222"/>
      <c r="G1068" s="222"/>
      <c r="H1068" s="222"/>
      <c r="I1068" s="222"/>
      <c r="J1068" s="222"/>
      <c r="K1068" s="222"/>
      <c r="L1068" s="222"/>
      <c r="M1068" s="222"/>
      <c r="N1068" s="222"/>
      <c r="O1068" s="222"/>
      <c r="P1068" s="222"/>
      <c r="Q1068" s="222"/>
      <c r="R1068" s="222"/>
      <c r="S1068" s="222"/>
      <c r="T1068" s="222"/>
      <c r="U1068" s="222"/>
      <c r="V1068" s="222"/>
      <c r="W1068" s="222"/>
      <c r="X1068" s="222"/>
      <c r="Y1068" s="213"/>
      <c r="Z1068" s="213"/>
      <c r="AA1068" s="213"/>
      <c r="AB1068" s="213"/>
      <c r="AC1068" s="213"/>
      <c r="AD1068" s="213"/>
      <c r="AE1068" s="213"/>
      <c r="AF1068" s="213"/>
      <c r="AG1068" s="213" t="s">
        <v>157</v>
      </c>
      <c r="AH1068" s="213">
        <v>0</v>
      </c>
      <c r="AI1068" s="213"/>
      <c r="AJ1068" s="213"/>
      <c r="AK1068" s="213"/>
      <c r="AL1068" s="213"/>
      <c r="AM1068" s="213"/>
      <c r="AN1068" s="213"/>
      <c r="AO1068" s="213"/>
      <c r="AP1068" s="213"/>
      <c r="AQ1068" s="213"/>
      <c r="AR1068" s="213"/>
      <c r="AS1068" s="213"/>
      <c r="AT1068" s="213"/>
      <c r="AU1068" s="213"/>
      <c r="AV1068" s="213"/>
      <c r="AW1068" s="213"/>
      <c r="AX1068" s="213"/>
      <c r="AY1068" s="213"/>
      <c r="AZ1068" s="213"/>
      <c r="BA1068" s="213"/>
      <c r="BB1068" s="213"/>
      <c r="BC1068" s="213"/>
      <c r="BD1068" s="213"/>
      <c r="BE1068" s="213"/>
      <c r="BF1068" s="213"/>
      <c r="BG1068" s="213"/>
      <c r="BH1068" s="213"/>
    </row>
    <row r="1069" spans="1:60" outlineLevel="1" x14ac:dyDescent="0.2">
      <c r="A1069" s="220"/>
      <c r="B1069" s="221"/>
      <c r="C1069" s="256" t="s">
        <v>222</v>
      </c>
      <c r="D1069" s="223"/>
      <c r="E1069" s="224">
        <v>5.6760000000000002</v>
      </c>
      <c r="F1069" s="222"/>
      <c r="G1069" s="222"/>
      <c r="H1069" s="222"/>
      <c r="I1069" s="222"/>
      <c r="J1069" s="222"/>
      <c r="K1069" s="222"/>
      <c r="L1069" s="222"/>
      <c r="M1069" s="222"/>
      <c r="N1069" s="222"/>
      <c r="O1069" s="222"/>
      <c r="P1069" s="222"/>
      <c r="Q1069" s="222"/>
      <c r="R1069" s="222"/>
      <c r="S1069" s="222"/>
      <c r="T1069" s="222"/>
      <c r="U1069" s="222"/>
      <c r="V1069" s="222"/>
      <c r="W1069" s="222"/>
      <c r="X1069" s="222"/>
      <c r="Y1069" s="213"/>
      <c r="Z1069" s="213"/>
      <c r="AA1069" s="213"/>
      <c r="AB1069" s="213"/>
      <c r="AC1069" s="213"/>
      <c r="AD1069" s="213"/>
      <c r="AE1069" s="213"/>
      <c r="AF1069" s="213"/>
      <c r="AG1069" s="213" t="s">
        <v>157</v>
      </c>
      <c r="AH1069" s="213">
        <v>0</v>
      </c>
      <c r="AI1069" s="213"/>
      <c r="AJ1069" s="213"/>
      <c r="AK1069" s="213"/>
      <c r="AL1069" s="213"/>
      <c r="AM1069" s="213"/>
      <c r="AN1069" s="213"/>
      <c r="AO1069" s="213"/>
      <c r="AP1069" s="213"/>
      <c r="AQ1069" s="213"/>
      <c r="AR1069" s="213"/>
      <c r="AS1069" s="213"/>
      <c r="AT1069" s="213"/>
      <c r="AU1069" s="213"/>
      <c r="AV1069" s="213"/>
      <c r="AW1069" s="213"/>
      <c r="AX1069" s="213"/>
      <c r="AY1069" s="213"/>
      <c r="AZ1069" s="213"/>
      <c r="BA1069" s="213"/>
      <c r="BB1069" s="213"/>
      <c r="BC1069" s="213"/>
      <c r="BD1069" s="213"/>
      <c r="BE1069" s="213"/>
      <c r="BF1069" s="213"/>
      <c r="BG1069" s="213"/>
      <c r="BH1069" s="213"/>
    </row>
    <row r="1070" spans="1:60" outlineLevel="1" x14ac:dyDescent="0.2">
      <c r="A1070" s="220"/>
      <c r="B1070" s="221"/>
      <c r="C1070" s="256" t="s">
        <v>169</v>
      </c>
      <c r="D1070" s="223"/>
      <c r="E1070" s="224"/>
      <c r="F1070" s="222"/>
      <c r="G1070" s="222"/>
      <c r="H1070" s="222"/>
      <c r="I1070" s="222"/>
      <c r="J1070" s="222"/>
      <c r="K1070" s="222"/>
      <c r="L1070" s="222"/>
      <c r="M1070" s="222"/>
      <c r="N1070" s="222"/>
      <c r="O1070" s="222"/>
      <c r="P1070" s="222"/>
      <c r="Q1070" s="222"/>
      <c r="R1070" s="222"/>
      <c r="S1070" s="222"/>
      <c r="T1070" s="222"/>
      <c r="U1070" s="222"/>
      <c r="V1070" s="222"/>
      <c r="W1070" s="222"/>
      <c r="X1070" s="222"/>
      <c r="Y1070" s="213"/>
      <c r="Z1070" s="213"/>
      <c r="AA1070" s="213"/>
      <c r="AB1070" s="213"/>
      <c r="AC1070" s="213"/>
      <c r="AD1070" s="213"/>
      <c r="AE1070" s="213"/>
      <c r="AF1070" s="213"/>
      <c r="AG1070" s="213" t="s">
        <v>157</v>
      </c>
      <c r="AH1070" s="213">
        <v>0</v>
      </c>
      <c r="AI1070" s="213"/>
      <c r="AJ1070" s="213"/>
      <c r="AK1070" s="213"/>
      <c r="AL1070" s="213"/>
      <c r="AM1070" s="213"/>
      <c r="AN1070" s="213"/>
      <c r="AO1070" s="213"/>
      <c r="AP1070" s="213"/>
      <c r="AQ1070" s="213"/>
      <c r="AR1070" s="213"/>
      <c r="AS1070" s="213"/>
      <c r="AT1070" s="213"/>
      <c r="AU1070" s="213"/>
      <c r="AV1070" s="213"/>
      <c r="AW1070" s="213"/>
      <c r="AX1070" s="213"/>
      <c r="AY1070" s="213"/>
      <c r="AZ1070" s="213"/>
      <c r="BA1070" s="213"/>
      <c r="BB1070" s="213"/>
      <c r="BC1070" s="213"/>
      <c r="BD1070" s="213"/>
      <c r="BE1070" s="213"/>
      <c r="BF1070" s="213"/>
      <c r="BG1070" s="213"/>
      <c r="BH1070" s="213"/>
    </row>
    <row r="1071" spans="1:60" outlineLevel="1" x14ac:dyDescent="0.2">
      <c r="A1071" s="220"/>
      <c r="B1071" s="221"/>
      <c r="C1071" s="256" t="s">
        <v>223</v>
      </c>
      <c r="D1071" s="223"/>
      <c r="E1071" s="224">
        <v>-1.248</v>
      </c>
      <c r="F1071" s="222"/>
      <c r="G1071" s="222"/>
      <c r="H1071" s="222"/>
      <c r="I1071" s="222"/>
      <c r="J1071" s="222"/>
      <c r="K1071" s="222"/>
      <c r="L1071" s="222"/>
      <c r="M1071" s="222"/>
      <c r="N1071" s="222"/>
      <c r="O1071" s="222"/>
      <c r="P1071" s="222"/>
      <c r="Q1071" s="222"/>
      <c r="R1071" s="222"/>
      <c r="S1071" s="222"/>
      <c r="T1071" s="222"/>
      <c r="U1071" s="222"/>
      <c r="V1071" s="222"/>
      <c r="W1071" s="222"/>
      <c r="X1071" s="222"/>
      <c r="Y1071" s="213"/>
      <c r="Z1071" s="213"/>
      <c r="AA1071" s="213"/>
      <c r="AB1071" s="213"/>
      <c r="AC1071" s="213"/>
      <c r="AD1071" s="213"/>
      <c r="AE1071" s="213"/>
      <c r="AF1071" s="213"/>
      <c r="AG1071" s="213" t="s">
        <v>157</v>
      </c>
      <c r="AH1071" s="213">
        <v>0</v>
      </c>
      <c r="AI1071" s="213"/>
      <c r="AJ1071" s="213"/>
      <c r="AK1071" s="213"/>
      <c r="AL1071" s="213"/>
      <c r="AM1071" s="213"/>
      <c r="AN1071" s="213"/>
      <c r="AO1071" s="213"/>
      <c r="AP1071" s="213"/>
      <c r="AQ1071" s="213"/>
      <c r="AR1071" s="213"/>
      <c r="AS1071" s="213"/>
      <c r="AT1071" s="213"/>
      <c r="AU1071" s="213"/>
      <c r="AV1071" s="213"/>
      <c r="AW1071" s="213"/>
      <c r="AX1071" s="213"/>
      <c r="AY1071" s="213"/>
      <c r="AZ1071" s="213"/>
      <c r="BA1071" s="213"/>
      <c r="BB1071" s="213"/>
      <c r="BC1071" s="213"/>
      <c r="BD1071" s="213"/>
      <c r="BE1071" s="213"/>
      <c r="BF1071" s="213"/>
      <c r="BG1071" s="213"/>
      <c r="BH1071" s="213"/>
    </row>
    <row r="1072" spans="1:60" outlineLevel="1" x14ac:dyDescent="0.2">
      <c r="A1072" s="220"/>
      <c r="B1072" s="221"/>
      <c r="C1072" s="256" t="s">
        <v>174</v>
      </c>
      <c r="D1072" s="223"/>
      <c r="E1072" s="224"/>
      <c r="F1072" s="222"/>
      <c r="G1072" s="222"/>
      <c r="H1072" s="222"/>
      <c r="I1072" s="222"/>
      <c r="J1072" s="222"/>
      <c r="K1072" s="222"/>
      <c r="L1072" s="222"/>
      <c r="M1072" s="222"/>
      <c r="N1072" s="222"/>
      <c r="O1072" s="222"/>
      <c r="P1072" s="222"/>
      <c r="Q1072" s="222"/>
      <c r="R1072" s="222"/>
      <c r="S1072" s="222"/>
      <c r="T1072" s="222"/>
      <c r="U1072" s="222"/>
      <c r="V1072" s="222"/>
      <c r="W1072" s="222"/>
      <c r="X1072" s="222"/>
      <c r="Y1072" s="213"/>
      <c r="Z1072" s="213"/>
      <c r="AA1072" s="213"/>
      <c r="AB1072" s="213"/>
      <c r="AC1072" s="213"/>
      <c r="AD1072" s="213"/>
      <c r="AE1072" s="213"/>
      <c r="AF1072" s="213"/>
      <c r="AG1072" s="213" t="s">
        <v>157</v>
      </c>
      <c r="AH1072" s="213">
        <v>0</v>
      </c>
      <c r="AI1072" s="213"/>
      <c r="AJ1072" s="213"/>
      <c r="AK1072" s="213"/>
      <c r="AL1072" s="213"/>
      <c r="AM1072" s="213"/>
      <c r="AN1072" s="213"/>
      <c r="AO1072" s="213"/>
      <c r="AP1072" s="213"/>
      <c r="AQ1072" s="213"/>
      <c r="AR1072" s="213"/>
      <c r="AS1072" s="213"/>
      <c r="AT1072" s="213"/>
      <c r="AU1072" s="213"/>
      <c r="AV1072" s="213"/>
      <c r="AW1072" s="213"/>
      <c r="AX1072" s="213"/>
      <c r="AY1072" s="213"/>
      <c r="AZ1072" s="213"/>
      <c r="BA1072" s="213"/>
      <c r="BB1072" s="213"/>
      <c r="BC1072" s="213"/>
      <c r="BD1072" s="213"/>
      <c r="BE1072" s="213"/>
      <c r="BF1072" s="213"/>
      <c r="BG1072" s="213"/>
      <c r="BH1072" s="213"/>
    </row>
    <row r="1073" spans="1:60" outlineLevel="1" x14ac:dyDescent="0.2">
      <c r="A1073" s="220"/>
      <c r="B1073" s="221"/>
      <c r="C1073" s="256" t="s">
        <v>224</v>
      </c>
      <c r="D1073" s="223"/>
      <c r="E1073" s="224">
        <v>8.8043999999999993</v>
      </c>
      <c r="F1073" s="222"/>
      <c r="G1073" s="222"/>
      <c r="H1073" s="222"/>
      <c r="I1073" s="222"/>
      <c r="J1073" s="222"/>
      <c r="K1073" s="222"/>
      <c r="L1073" s="222"/>
      <c r="M1073" s="222"/>
      <c r="N1073" s="222"/>
      <c r="O1073" s="222"/>
      <c r="P1073" s="222"/>
      <c r="Q1073" s="222"/>
      <c r="R1073" s="222"/>
      <c r="S1073" s="222"/>
      <c r="T1073" s="222"/>
      <c r="U1073" s="222"/>
      <c r="V1073" s="222"/>
      <c r="W1073" s="222"/>
      <c r="X1073" s="222"/>
      <c r="Y1073" s="213"/>
      <c r="Z1073" s="213"/>
      <c r="AA1073" s="213"/>
      <c r="AB1073" s="213"/>
      <c r="AC1073" s="213"/>
      <c r="AD1073" s="213"/>
      <c r="AE1073" s="213"/>
      <c r="AF1073" s="213"/>
      <c r="AG1073" s="213" t="s">
        <v>157</v>
      </c>
      <c r="AH1073" s="213">
        <v>0</v>
      </c>
      <c r="AI1073" s="213"/>
      <c r="AJ1073" s="213"/>
      <c r="AK1073" s="213"/>
      <c r="AL1073" s="213"/>
      <c r="AM1073" s="213"/>
      <c r="AN1073" s="213"/>
      <c r="AO1073" s="213"/>
      <c r="AP1073" s="213"/>
      <c r="AQ1073" s="213"/>
      <c r="AR1073" s="213"/>
      <c r="AS1073" s="213"/>
      <c r="AT1073" s="213"/>
      <c r="AU1073" s="213"/>
      <c r="AV1073" s="213"/>
      <c r="AW1073" s="213"/>
      <c r="AX1073" s="213"/>
      <c r="AY1073" s="213"/>
      <c r="AZ1073" s="213"/>
      <c r="BA1073" s="213"/>
      <c r="BB1073" s="213"/>
      <c r="BC1073" s="213"/>
      <c r="BD1073" s="213"/>
      <c r="BE1073" s="213"/>
      <c r="BF1073" s="213"/>
      <c r="BG1073" s="213"/>
      <c r="BH1073" s="213"/>
    </row>
    <row r="1074" spans="1:60" outlineLevel="1" x14ac:dyDescent="0.2">
      <c r="A1074" s="220"/>
      <c r="B1074" s="221"/>
      <c r="C1074" s="256" t="s">
        <v>225</v>
      </c>
      <c r="D1074" s="223"/>
      <c r="E1074" s="224">
        <v>13.2</v>
      </c>
      <c r="F1074" s="222"/>
      <c r="G1074" s="222"/>
      <c r="H1074" s="222"/>
      <c r="I1074" s="222"/>
      <c r="J1074" s="222"/>
      <c r="K1074" s="222"/>
      <c r="L1074" s="222"/>
      <c r="M1074" s="222"/>
      <c r="N1074" s="222"/>
      <c r="O1074" s="222"/>
      <c r="P1074" s="222"/>
      <c r="Q1074" s="222"/>
      <c r="R1074" s="222"/>
      <c r="S1074" s="222"/>
      <c r="T1074" s="222"/>
      <c r="U1074" s="222"/>
      <c r="V1074" s="222"/>
      <c r="W1074" s="222"/>
      <c r="X1074" s="222"/>
      <c r="Y1074" s="213"/>
      <c r="Z1074" s="213"/>
      <c r="AA1074" s="213"/>
      <c r="AB1074" s="213"/>
      <c r="AC1074" s="213"/>
      <c r="AD1074" s="213"/>
      <c r="AE1074" s="213"/>
      <c r="AF1074" s="213"/>
      <c r="AG1074" s="213" t="s">
        <v>157</v>
      </c>
      <c r="AH1074" s="213">
        <v>0</v>
      </c>
      <c r="AI1074" s="213"/>
      <c r="AJ1074" s="213"/>
      <c r="AK1074" s="213"/>
      <c r="AL1074" s="213"/>
      <c r="AM1074" s="213"/>
      <c r="AN1074" s="213"/>
      <c r="AO1074" s="213"/>
      <c r="AP1074" s="213"/>
      <c r="AQ1074" s="213"/>
      <c r="AR1074" s="213"/>
      <c r="AS1074" s="213"/>
      <c r="AT1074" s="213"/>
      <c r="AU1074" s="213"/>
      <c r="AV1074" s="213"/>
      <c r="AW1074" s="213"/>
      <c r="AX1074" s="213"/>
      <c r="AY1074" s="213"/>
      <c r="AZ1074" s="213"/>
      <c r="BA1074" s="213"/>
      <c r="BB1074" s="213"/>
      <c r="BC1074" s="213"/>
      <c r="BD1074" s="213"/>
      <c r="BE1074" s="213"/>
      <c r="BF1074" s="213"/>
      <c r="BG1074" s="213"/>
      <c r="BH1074" s="213"/>
    </row>
    <row r="1075" spans="1:60" outlineLevel="1" x14ac:dyDescent="0.2">
      <c r="A1075" s="220"/>
      <c r="B1075" s="221"/>
      <c r="C1075" s="256" t="s">
        <v>169</v>
      </c>
      <c r="D1075" s="223"/>
      <c r="E1075" s="224"/>
      <c r="F1075" s="222"/>
      <c r="G1075" s="222"/>
      <c r="H1075" s="222"/>
      <c r="I1075" s="222"/>
      <c r="J1075" s="222"/>
      <c r="K1075" s="222"/>
      <c r="L1075" s="222"/>
      <c r="M1075" s="222"/>
      <c r="N1075" s="222"/>
      <c r="O1075" s="222"/>
      <c r="P1075" s="222"/>
      <c r="Q1075" s="222"/>
      <c r="R1075" s="222"/>
      <c r="S1075" s="222"/>
      <c r="T1075" s="222"/>
      <c r="U1075" s="222"/>
      <c r="V1075" s="222"/>
      <c r="W1075" s="222"/>
      <c r="X1075" s="222"/>
      <c r="Y1075" s="213"/>
      <c r="Z1075" s="213"/>
      <c r="AA1075" s="213"/>
      <c r="AB1075" s="213"/>
      <c r="AC1075" s="213"/>
      <c r="AD1075" s="213"/>
      <c r="AE1075" s="213"/>
      <c r="AF1075" s="213"/>
      <c r="AG1075" s="213" t="s">
        <v>157</v>
      </c>
      <c r="AH1075" s="213">
        <v>0</v>
      </c>
      <c r="AI1075" s="213"/>
      <c r="AJ1075" s="213"/>
      <c r="AK1075" s="213"/>
      <c r="AL1075" s="213"/>
      <c r="AM1075" s="213"/>
      <c r="AN1075" s="213"/>
      <c r="AO1075" s="213"/>
      <c r="AP1075" s="213"/>
      <c r="AQ1075" s="213"/>
      <c r="AR1075" s="213"/>
      <c r="AS1075" s="213"/>
      <c r="AT1075" s="213"/>
      <c r="AU1075" s="213"/>
      <c r="AV1075" s="213"/>
      <c r="AW1075" s="213"/>
      <c r="AX1075" s="213"/>
      <c r="AY1075" s="213"/>
      <c r="AZ1075" s="213"/>
      <c r="BA1075" s="213"/>
      <c r="BB1075" s="213"/>
      <c r="BC1075" s="213"/>
      <c r="BD1075" s="213"/>
      <c r="BE1075" s="213"/>
      <c r="BF1075" s="213"/>
      <c r="BG1075" s="213"/>
      <c r="BH1075" s="213"/>
    </row>
    <row r="1076" spans="1:60" outlineLevel="1" x14ac:dyDescent="0.2">
      <c r="A1076" s="220"/>
      <c r="B1076" s="221"/>
      <c r="C1076" s="256" t="s">
        <v>226</v>
      </c>
      <c r="D1076" s="223"/>
      <c r="E1076" s="224">
        <v>-1.6639999999999999</v>
      </c>
      <c r="F1076" s="222"/>
      <c r="G1076" s="222"/>
      <c r="H1076" s="222"/>
      <c r="I1076" s="222"/>
      <c r="J1076" s="222"/>
      <c r="K1076" s="222"/>
      <c r="L1076" s="222"/>
      <c r="M1076" s="222"/>
      <c r="N1076" s="222"/>
      <c r="O1076" s="222"/>
      <c r="P1076" s="222"/>
      <c r="Q1076" s="222"/>
      <c r="R1076" s="222"/>
      <c r="S1076" s="222"/>
      <c r="T1076" s="222"/>
      <c r="U1076" s="222"/>
      <c r="V1076" s="222"/>
      <c r="W1076" s="222"/>
      <c r="X1076" s="222"/>
      <c r="Y1076" s="213"/>
      <c r="Z1076" s="213"/>
      <c r="AA1076" s="213"/>
      <c r="AB1076" s="213"/>
      <c r="AC1076" s="213"/>
      <c r="AD1076" s="213"/>
      <c r="AE1076" s="213"/>
      <c r="AF1076" s="213"/>
      <c r="AG1076" s="213" t="s">
        <v>157</v>
      </c>
      <c r="AH1076" s="213">
        <v>0</v>
      </c>
      <c r="AI1076" s="213"/>
      <c r="AJ1076" s="213"/>
      <c r="AK1076" s="213"/>
      <c r="AL1076" s="213"/>
      <c r="AM1076" s="213"/>
      <c r="AN1076" s="213"/>
      <c r="AO1076" s="213"/>
      <c r="AP1076" s="213"/>
      <c r="AQ1076" s="213"/>
      <c r="AR1076" s="213"/>
      <c r="AS1076" s="213"/>
      <c r="AT1076" s="213"/>
      <c r="AU1076" s="213"/>
      <c r="AV1076" s="213"/>
      <c r="AW1076" s="213"/>
      <c r="AX1076" s="213"/>
      <c r="AY1076" s="213"/>
      <c r="AZ1076" s="213"/>
      <c r="BA1076" s="213"/>
      <c r="BB1076" s="213"/>
      <c r="BC1076" s="213"/>
      <c r="BD1076" s="213"/>
      <c r="BE1076" s="213"/>
      <c r="BF1076" s="213"/>
      <c r="BG1076" s="213"/>
      <c r="BH1076" s="213"/>
    </row>
    <row r="1077" spans="1:60" outlineLevel="1" x14ac:dyDescent="0.2">
      <c r="A1077" s="220"/>
      <c r="B1077" s="221"/>
      <c r="C1077" s="256" t="s">
        <v>227</v>
      </c>
      <c r="D1077" s="223"/>
      <c r="E1077" s="224">
        <v>-0.91615000000000002</v>
      </c>
      <c r="F1077" s="222"/>
      <c r="G1077" s="222"/>
      <c r="H1077" s="222"/>
      <c r="I1077" s="222"/>
      <c r="J1077" s="222"/>
      <c r="K1077" s="222"/>
      <c r="L1077" s="222"/>
      <c r="M1077" s="222"/>
      <c r="N1077" s="222"/>
      <c r="O1077" s="222"/>
      <c r="P1077" s="222"/>
      <c r="Q1077" s="222"/>
      <c r="R1077" s="222"/>
      <c r="S1077" s="222"/>
      <c r="T1077" s="222"/>
      <c r="U1077" s="222"/>
      <c r="V1077" s="222"/>
      <c r="W1077" s="222"/>
      <c r="X1077" s="222"/>
      <c r="Y1077" s="213"/>
      <c r="Z1077" s="213"/>
      <c r="AA1077" s="213"/>
      <c r="AB1077" s="213"/>
      <c r="AC1077" s="213"/>
      <c r="AD1077" s="213"/>
      <c r="AE1077" s="213"/>
      <c r="AF1077" s="213"/>
      <c r="AG1077" s="213" t="s">
        <v>157</v>
      </c>
      <c r="AH1077" s="213">
        <v>0</v>
      </c>
      <c r="AI1077" s="213"/>
      <c r="AJ1077" s="213"/>
      <c r="AK1077" s="213"/>
      <c r="AL1077" s="213"/>
      <c r="AM1077" s="213"/>
      <c r="AN1077" s="213"/>
      <c r="AO1077" s="213"/>
      <c r="AP1077" s="213"/>
      <c r="AQ1077" s="213"/>
      <c r="AR1077" s="213"/>
      <c r="AS1077" s="213"/>
      <c r="AT1077" s="213"/>
      <c r="AU1077" s="213"/>
      <c r="AV1077" s="213"/>
      <c r="AW1077" s="213"/>
      <c r="AX1077" s="213"/>
      <c r="AY1077" s="213"/>
      <c r="AZ1077" s="213"/>
      <c r="BA1077" s="213"/>
      <c r="BB1077" s="213"/>
      <c r="BC1077" s="213"/>
      <c r="BD1077" s="213"/>
      <c r="BE1077" s="213"/>
      <c r="BF1077" s="213"/>
      <c r="BG1077" s="213"/>
      <c r="BH1077" s="213"/>
    </row>
    <row r="1078" spans="1:60" ht="22.5" outlineLevel="1" x14ac:dyDescent="0.2">
      <c r="A1078" s="234">
        <v>138</v>
      </c>
      <c r="B1078" s="235" t="s">
        <v>694</v>
      </c>
      <c r="C1078" s="254" t="s">
        <v>695</v>
      </c>
      <c r="D1078" s="236" t="s">
        <v>164</v>
      </c>
      <c r="E1078" s="237">
        <v>28.322649999999999</v>
      </c>
      <c r="F1078" s="238"/>
      <c r="G1078" s="239">
        <f>ROUND(E1078*F1078,2)</f>
        <v>0</v>
      </c>
      <c r="H1078" s="238"/>
      <c r="I1078" s="239">
        <f>ROUND(E1078*H1078,2)</f>
        <v>0</v>
      </c>
      <c r="J1078" s="238"/>
      <c r="K1078" s="239">
        <f>ROUND(E1078*J1078,2)</f>
        <v>0</v>
      </c>
      <c r="L1078" s="239">
        <v>15</v>
      </c>
      <c r="M1078" s="239">
        <f>G1078*(1+L1078/100)</f>
        <v>0</v>
      </c>
      <c r="N1078" s="239">
        <v>8.9999999999999998E-4</v>
      </c>
      <c r="O1078" s="239">
        <f>ROUND(E1078*N1078,2)</f>
        <v>0.03</v>
      </c>
      <c r="P1078" s="239">
        <v>0</v>
      </c>
      <c r="Q1078" s="239">
        <f>ROUND(E1078*P1078,2)</f>
        <v>0</v>
      </c>
      <c r="R1078" s="239" t="s">
        <v>605</v>
      </c>
      <c r="S1078" s="239" t="s">
        <v>151</v>
      </c>
      <c r="T1078" s="240" t="s">
        <v>151</v>
      </c>
      <c r="U1078" s="222">
        <v>0</v>
      </c>
      <c r="V1078" s="222">
        <f>ROUND(E1078*U1078,2)</f>
        <v>0</v>
      </c>
      <c r="W1078" s="222"/>
      <c r="X1078" s="222" t="s">
        <v>152</v>
      </c>
      <c r="Y1078" s="213"/>
      <c r="Z1078" s="213"/>
      <c r="AA1078" s="213"/>
      <c r="AB1078" s="213"/>
      <c r="AC1078" s="213"/>
      <c r="AD1078" s="213"/>
      <c r="AE1078" s="213"/>
      <c r="AF1078" s="213"/>
      <c r="AG1078" s="213" t="s">
        <v>153</v>
      </c>
      <c r="AH1078" s="213"/>
      <c r="AI1078" s="213"/>
      <c r="AJ1078" s="213"/>
      <c r="AK1078" s="213"/>
      <c r="AL1078" s="213"/>
      <c r="AM1078" s="213"/>
      <c r="AN1078" s="213"/>
      <c r="AO1078" s="213"/>
      <c r="AP1078" s="213"/>
      <c r="AQ1078" s="213"/>
      <c r="AR1078" s="213"/>
      <c r="AS1078" s="213"/>
      <c r="AT1078" s="213"/>
      <c r="AU1078" s="213"/>
      <c r="AV1078" s="213"/>
      <c r="AW1078" s="213"/>
      <c r="AX1078" s="213"/>
      <c r="AY1078" s="213"/>
      <c r="AZ1078" s="213"/>
      <c r="BA1078" s="213"/>
      <c r="BB1078" s="213"/>
      <c r="BC1078" s="213"/>
      <c r="BD1078" s="213"/>
      <c r="BE1078" s="213"/>
      <c r="BF1078" s="213"/>
      <c r="BG1078" s="213"/>
      <c r="BH1078" s="213"/>
    </row>
    <row r="1079" spans="1:60" outlineLevel="1" x14ac:dyDescent="0.2">
      <c r="A1079" s="220"/>
      <c r="B1079" s="221"/>
      <c r="C1079" s="256" t="s">
        <v>394</v>
      </c>
      <c r="D1079" s="223"/>
      <c r="E1079" s="224"/>
      <c r="F1079" s="222"/>
      <c r="G1079" s="222"/>
      <c r="H1079" s="222"/>
      <c r="I1079" s="222"/>
      <c r="J1079" s="222"/>
      <c r="K1079" s="222"/>
      <c r="L1079" s="222"/>
      <c r="M1079" s="222"/>
      <c r="N1079" s="222"/>
      <c r="O1079" s="222"/>
      <c r="P1079" s="222"/>
      <c r="Q1079" s="222"/>
      <c r="R1079" s="222"/>
      <c r="S1079" s="222"/>
      <c r="T1079" s="222"/>
      <c r="U1079" s="222"/>
      <c r="V1079" s="222"/>
      <c r="W1079" s="222"/>
      <c r="X1079" s="222"/>
      <c r="Y1079" s="213"/>
      <c r="Z1079" s="213"/>
      <c r="AA1079" s="213"/>
      <c r="AB1079" s="213"/>
      <c r="AC1079" s="213"/>
      <c r="AD1079" s="213"/>
      <c r="AE1079" s="213"/>
      <c r="AF1079" s="213"/>
      <c r="AG1079" s="213" t="s">
        <v>157</v>
      </c>
      <c r="AH1079" s="213">
        <v>0</v>
      </c>
      <c r="AI1079" s="213"/>
      <c r="AJ1079" s="213"/>
      <c r="AK1079" s="213"/>
      <c r="AL1079" s="213"/>
      <c r="AM1079" s="213"/>
      <c r="AN1079" s="213"/>
      <c r="AO1079" s="213"/>
      <c r="AP1079" s="213"/>
      <c r="AQ1079" s="213"/>
      <c r="AR1079" s="213"/>
      <c r="AS1079" s="213"/>
      <c r="AT1079" s="213"/>
      <c r="AU1079" s="213"/>
      <c r="AV1079" s="213"/>
      <c r="AW1079" s="213"/>
      <c r="AX1079" s="213"/>
      <c r="AY1079" s="213"/>
      <c r="AZ1079" s="213"/>
      <c r="BA1079" s="213"/>
      <c r="BB1079" s="213"/>
      <c r="BC1079" s="213"/>
      <c r="BD1079" s="213"/>
      <c r="BE1079" s="213"/>
      <c r="BF1079" s="213"/>
      <c r="BG1079" s="213"/>
      <c r="BH1079" s="213"/>
    </row>
    <row r="1080" spans="1:60" outlineLevel="1" x14ac:dyDescent="0.2">
      <c r="A1080" s="220"/>
      <c r="B1080" s="221"/>
      <c r="C1080" s="256" t="s">
        <v>186</v>
      </c>
      <c r="D1080" s="223"/>
      <c r="E1080" s="224"/>
      <c r="F1080" s="222"/>
      <c r="G1080" s="222"/>
      <c r="H1080" s="222"/>
      <c r="I1080" s="222"/>
      <c r="J1080" s="222"/>
      <c r="K1080" s="222"/>
      <c r="L1080" s="222"/>
      <c r="M1080" s="222"/>
      <c r="N1080" s="222"/>
      <c r="O1080" s="222"/>
      <c r="P1080" s="222"/>
      <c r="Q1080" s="222"/>
      <c r="R1080" s="222"/>
      <c r="S1080" s="222"/>
      <c r="T1080" s="222"/>
      <c r="U1080" s="222"/>
      <c r="V1080" s="222"/>
      <c r="W1080" s="222"/>
      <c r="X1080" s="222"/>
      <c r="Y1080" s="213"/>
      <c r="Z1080" s="213"/>
      <c r="AA1080" s="213"/>
      <c r="AB1080" s="213"/>
      <c r="AC1080" s="213"/>
      <c r="AD1080" s="213"/>
      <c r="AE1080" s="213"/>
      <c r="AF1080" s="213"/>
      <c r="AG1080" s="213" t="s">
        <v>157</v>
      </c>
      <c r="AH1080" s="213">
        <v>0</v>
      </c>
      <c r="AI1080" s="213"/>
      <c r="AJ1080" s="213"/>
      <c r="AK1080" s="213"/>
      <c r="AL1080" s="213"/>
      <c r="AM1080" s="213"/>
      <c r="AN1080" s="213"/>
      <c r="AO1080" s="213"/>
      <c r="AP1080" s="213"/>
      <c r="AQ1080" s="213"/>
      <c r="AR1080" s="213"/>
      <c r="AS1080" s="213"/>
      <c r="AT1080" s="213"/>
      <c r="AU1080" s="213"/>
      <c r="AV1080" s="213"/>
      <c r="AW1080" s="213"/>
      <c r="AX1080" s="213"/>
      <c r="AY1080" s="213"/>
      <c r="AZ1080" s="213"/>
      <c r="BA1080" s="213"/>
      <c r="BB1080" s="213"/>
      <c r="BC1080" s="213"/>
      <c r="BD1080" s="213"/>
      <c r="BE1080" s="213"/>
      <c r="BF1080" s="213"/>
      <c r="BG1080" s="213"/>
      <c r="BH1080" s="213"/>
    </row>
    <row r="1081" spans="1:60" outlineLevel="1" x14ac:dyDescent="0.2">
      <c r="A1081" s="220"/>
      <c r="B1081" s="221"/>
      <c r="C1081" s="256" t="s">
        <v>221</v>
      </c>
      <c r="D1081" s="223"/>
      <c r="E1081" s="224">
        <v>4.4703999999999997</v>
      </c>
      <c r="F1081" s="222"/>
      <c r="G1081" s="222"/>
      <c r="H1081" s="222"/>
      <c r="I1081" s="222"/>
      <c r="J1081" s="222"/>
      <c r="K1081" s="222"/>
      <c r="L1081" s="222"/>
      <c r="M1081" s="222"/>
      <c r="N1081" s="222"/>
      <c r="O1081" s="222"/>
      <c r="P1081" s="222"/>
      <c r="Q1081" s="222"/>
      <c r="R1081" s="222"/>
      <c r="S1081" s="222"/>
      <c r="T1081" s="222"/>
      <c r="U1081" s="222"/>
      <c r="V1081" s="222"/>
      <c r="W1081" s="222"/>
      <c r="X1081" s="222"/>
      <c r="Y1081" s="213"/>
      <c r="Z1081" s="213"/>
      <c r="AA1081" s="213"/>
      <c r="AB1081" s="213"/>
      <c r="AC1081" s="213"/>
      <c r="AD1081" s="213"/>
      <c r="AE1081" s="213"/>
      <c r="AF1081" s="213"/>
      <c r="AG1081" s="213" t="s">
        <v>157</v>
      </c>
      <c r="AH1081" s="213">
        <v>0</v>
      </c>
      <c r="AI1081" s="213"/>
      <c r="AJ1081" s="213"/>
      <c r="AK1081" s="213"/>
      <c r="AL1081" s="213"/>
      <c r="AM1081" s="213"/>
      <c r="AN1081" s="213"/>
      <c r="AO1081" s="213"/>
      <c r="AP1081" s="213"/>
      <c r="AQ1081" s="213"/>
      <c r="AR1081" s="213"/>
      <c r="AS1081" s="213"/>
      <c r="AT1081" s="213"/>
      <c r="AU1081" s="213"/>
      <c r="AV1081" s="213"/>
      <c r="AW1081" s="213"/>
      <c r="AX1081" s="213"/>
      <c r="AY1081" s="213"/>
      <c r="AZ1081" s="213"/>
      <c r="BA1081" s="213"/>
      <c r="BB1081" s="213"/>
      <c r="BC1081" s="213"/>
      <c r="BD1081" s="213"/>
      <c r="BE1081" s="213"/>
      <c r="BF1081" s="213"/>
      <c r="BG1081" s="213"/>
      <c r="BH1081" s="213"/>
    </row>
    <row r="1082" spans="1:60" outlineLevel="1" x14ac:dyDescent="0.2">
      <c r="A1082" s="220"/>
      <c r="B1082" s="221"/>
      <c r="C1082" s="256" t="s">
        <v>222</v>
      </c>
      <c r="D1082" s="223"/>
      <c r="E1082" s="224">
        <v>5.6760000000000002</v>
      </c>
      <c r="F1082" s="222"/>
      <c r="G1082" s="222"/>
      <c r="H1082" s="222"/>
      <c r="I1082" s="222"/>
      <c r="J1082" s="222"/>
      <c r="K1082" s="222"/>
      <c r="L1082" s="222"/>
      <c r="M1082" s="222"/>
      <c r="N1082" s="222"/>
      <c r="O1082" s="222"/>
      <c r="P1082" s="222"/>
      <c r="Q1082" s="222"/>
      <c r="R1082" s="222"/>
      <c r="S1082" s="222"/>
      <c r="T1082" s="222"/>
      <c r="U1082" s="222"/>
      <c r="V1082" s="222"/>
      <c r="W1082" s="222"/>
      <c r="X1082" s="222"/>
      <c r="Y1082" s="213"/>
      <c r="Z1082" s="213"/>
      <c r="AA1082" s="213"/>
      <c r="AB1082" s="213"/>
      <c r="AC1082" s="213"/>
      <c r="AD1082" s="213"/>
      <c r="AE1082" s="213"/>
      <c r="AF1082" s="213"/>
      <c r="AG1082" s="213" t="s">
        <v>157</v>
      </c>
      <c r="AH1082" s="213">
        <v>0</v>
      </c>
      <c r="AI1082" s="213"/>
      <c r="AJ1082" s="213"/>
      <c r="AK1082" s="213"/>
      <c r="AL1082" s="213"/>
      <c r="AM1082" s="213"/>
      <c r="AN1082" s="213"/>
      <c r="AO1082" s="213"/>
      <c r="AP1082" s="213"/>
      <c r="AQ1082" s="213"/>
      <c r="AR1082" s="213"/>
      <c r="AS1082" s="213"/>
      <c r="AT1082" s="213"/>
      <c r="AU1082" s="213"/>
      <c r="AV1082" s="213"/>
      <c r="AW1082" s="213"/>
      <c r="AX1082" s="213"/>
      <c r="AY1082" s="213"/>
      <c r="AZ1082" s="213"/>
      <c r="BA1082" s="213"/>
      <c r="BB1082" s="213"/>
      <c r="BC1082" s="213"/>
      <c r="BD1082" s="213"/>
      <c r="BE1082" s="213"/>
      <c r="BF1082" s="213"/>
      <c r="BG1082" s="213"/>
      <c r="BH1082" s="213"/>
    </row>
    <row r="1083" spans="1:60" outlineLevel="1" x14ac:dyDescent="0.2">
      <c r="A1083" s="220"/>
      <c r="B1083" s="221"/>
      <c r="C1083" s="256" t="s">
        <v>169</v>
      </c>
      <c r="D1083" s="223"/>
      <c r="E1083" s="224"/>
      <c r="F1083" s="222"/>
      <c r="G1083" s="222"/>
      <c r="H1083" s="222"/>
      <c r="I1083" s="222"/>
      <c r="J1083" s="222"/>
      <c r="K1083" s="222"/>
      <c r="L1083" s="222"/>
      <c r="M1083" s="222"/>
      <c r="N1083" s="222"/>
      <c r="O1083" s="222"/>
      <c r="P1083" s="222"/>
      <c r="Q1083" s="222"/>
      <c r="R1083" s="222"/>
      <c r="S1083" s="222"/>
      <c r="T1083" s="222"/>
      <c r="U1083" s="222"/>
      <c r="V1083" s="222"/>
      <c r="W1083" s="222"/>
      <c r="X1083" s="222"/>
      <c r="Y1083" s="213"/>
      <c r="Z1083" s="213"/>
      <c r="AA1083" s="213"/>
      <c r="AB1083" s="213"/>
      <c r="AC1083" s="213"/>
      <c r="AD1083" s="213"/>
      <c r="AE1083" s="213"/>
      <c r="AF1083" s="213"/>
      <c r="AG1083" s="213" t="s">
        <v>157</v>
      </c>
      <c r="AH1083" s="213">
        <v>0</v>
      </c>
      <c r="AI1083" s="213"/>
      <c r="AJ1083" s="213"/>
      <c r="AK1083" s="213"/>
      <c r="AL1083" s="213"/>
      <c r="AM1083" s="213"/>
      <c r="AN1083" s="213"/>
      <c r="AO1083" s="213"/>
      <c r="AP1083" s="213"/>
      <c r="AQ1083" s="213"/>
      <c r="AR1083" s="213"/>
      <c r="AS1083" s="213"/>
      <c r="AT1083" s="213"/>
      <c r="AU1083" s="213"/>
      <c r="AV1083" s="213"/>
      <c r="AW1083" s="213"/>
      <c r="AX1083" s="213"/>
      <c r="AY1083" s="213"/>
      <c r="AZ1083" s="213"/>
      <c r="BA1083" s="213"/>
      <c r="BB1083" s="213"/>
      <c r="BC1083" s="213"/>
      <c r="BD1083" s="213"/>
      <c r="BE1083" s="213"/>
      <c r="BF1083" s="213"/>
      <c r="BG1083" s="213"/>
      <c r="BH1083" s="213"/>
    </row>
    <row r="1084" spans="1:60" outlineLevel="1" x14ac:dyDescent="0.2">
      <c r="A1084" s="220"/>
      <c r="B1084" s="221"/>
      <c r="C1084" s="256" t="s">
        <v>223</v>
      </c>
      <c r="D1084" s="223"/>
      <c r="E1084" s="224">
        <v>-1.248</v>
      </c>
      <c r="F1084" s="222"/>
      <c r="G1084" s="222"/>
      <c r="H1084" s="222"/>
      <c r="I1084" s="222"/>
      <c r="J1084" s="222"/>
      <c r="K1084" s="222"/>
      <c r="L1084" s="222"/>
      <c r="M1084" s="222"/>
      <c r="N1084" s="222"/>
      <c r="O1084" s="222"/>
      <c r="P1084" s="222"/>
      <c r="Q1084" s="222"/>
      <c r="R1084" s="222"/>
      <c r="S1084" s="222"/>
      <c r="T1084" s="222"/>
      <c r="U1084" s="222"/>
      <c r="V1084" s="222"/>
      <c r="W1084" s="222"/>
      <c r="X1084" s="222"/>
      <c r="Y1084" s="213"/>
      <c r="Z1084" s="213"/>
      <c r="AA1084" s="213"/>
      <c r="AB1084" s="213"/>
      <c r="AC1084" s="213"/>
      <c r="AD1084" s="213"/>
      <c r="AE1084" s="213"/>
      <c r="AF1084" s="213"/>
      <c r="AG1084" s="213" t="s">
        <v>157</v>
      </c>
      <c r="AH1084" s="213">
        <v>0</v>
      </c>
      <c r="AI1084" s="213"/>
      <c r="AJ1084" s="213"/>
      <c r="AK1084" s="213"/>
      <c r="AL1084" s="213"/>
      <c r="AM1084" s="213"/>
      <c r="AN1084" s="213"/>
      <c r="AO1084" s="213"/>
      <c r="AP1084" s="213"/>
      <c r="AQ1084" s="213"/>
      <c r="AR1084" s="213"/>
      <c r="AS1084" s="213"/>
      <c r="AT1084" s="213"/>
      <c r="AU1084" s="213"/>
      <c r="AV1084" s="213"/>
      <c r="AW1084" s="213"/>
      <c r="AX1084" s="213"/>
      <c r="AY1084" s="213"/>
      <c r="AZ1084" s="213"/>
      <c r="BA1084" s="213"/>
      <c r="BB1084" s="213"/>
      <c r="BC1084" s="213"/>
      <c r="BD1084" s="213"/>
      <c r="BE1084" s="213"/>
      <c r="BF1084" s="213"/>
      <c r="BG1084" s="213"/>
      <c r="BH1084" s="213"/>
    </row>
    <row r="1085" spans="1:60" outlineLevel="1" x14ac:dyDescent="0.2">
      <c r="A1085" s="220"/>
      <c r="B1085" s="221"/>
      <c r="C1085" s="256" t="s">
        <v>174</v>
      </c>
      <c r="D1085" s="223"/>
      <c r="E1085" s="224"/>
      <c r="F1085" s="222"/>
      <c r="G1085" s="222"/>
      <c r="H1085" s="222"/>
      <c r="I1085" s="222"/>
      <c r="J1085" s="222"/>
      <c r="K1085" s="222"/>
      <c r="L1085" s="222"/>
      <c r="M1085" s="222"/>
      <c r="N1085" s="222"/>
      <c r="O1085" s="222"/>
      <c r="P1085" s="222"/>
      <c r="Q1085" s="222"/>
      <c r="R1085" s="222"/>
      <c r="S1085" s="222"/>
      <c r="T1085" s="222"/>
      <c r="U1085" s="222"/>
      <c r="V1085" s="222"/>
      <c r="W1085" s="222"/>
      <c r="X1085" s="222"/>
      <c r="Y1085" s="213"/>
      <c r="Z1085" s="213"/>
      <c r="AA1085" s="213"/>
      <c r="AB1085" s="213"/>
      <c r="AC1085" s="213"/>
      <c r="AD1085" s="213"/>
      <c r="AE1085" s="213"/>
      <c r="AF1085" s="213"/>
      <c r="AG1085" s="213" t="s">
        <v>157</v>
      </c>
      <c r="AH1085" s="213">
        <v>0</v>
      </c>
      <c r="AI1085" s="213"/>
      <c r="AJ1085" s="213"/>
      <c r="AK1085" s="213"/>
      <c r="AL1085" s="213"/>
      <c r="AM1085" s="213"/>
      <c r="AN1085" s="213"/>
      <c r="AO1085" s="213"/>
      <c r="AP1085" s="213"/>
      <c r="AQ1085" s="213"/>
      <c r="AR1085" s="213"/>
      <c r="AS1085" s="213"/>
      <c r="AT1085" s="213"/>
      <c r="AU1085" s="213"/>
      <c r="AV1085" s="213"/>
      <c r="AW1085" s="213"/>
      <c r="AX1085" s="213"/>
      <c r="AY1085" s="213"/>
      <c r="AZ1085" s="213"/>
      <c r="BA1085" s="213"/>
      <c r="BB1085" s="213"/>
      <c r="BC1085" s="213"/>
      <c r="BD1085" s="213"/>
      <c r="BE1085" s="213"/>
      <c r="BF1085" s="213"/>
      <c r="BG1085" s="213"/>
      <c r="BH1085" s="213"/>
    </row>
    <row r="1086" spans="1:60" outlineLevel="1" x14ac:dyDescent="0.2">
      <c r="A1086" s="220"/>
      <c r="B1086" s="221"/>
      <c r="C1086" s="256" t="s">
        <v>224</v>
      </c>
      <c r="D1086" s="223"/>
      <c r="E1086" s="224">
        <v>8.8043999999999993</v>
      </c>
      <c r="F1086" s="222"/>
      <c r="G1086" s="222"/>
      <c r="H1086" s="222"/>
      <c r="I1086" s="222"/>
      <c r="J1086" s="222"/>
      <c r="K1086" s="222"/>
      <c r="L1086" s="222"/>
      <c r="M1086" s="222"/>
      <c r="N1086" s="222"/>
      <c r="O1086" s="222"/>
      <c r="P1086" s="222"/>
      <c r="Q1086" s="222"/>
      <c r="R1086" s="222"/>
      <c r="S1086" s="222"/>
      <c r="T1086" s="222"/>
      <c r="U1086" s="222"/>
      <c r="V1086" s="222"/>
      <c r="W1086" s="222"/>
      <c r="X1086" s="222"/>
      <c r="Y1086" s="213"/>
      <c r="Z1086" s="213"/>
      <c r="AA1086" s="213"/>
      <c r="AB1086" s="213"/>
      <c r="AC1086" s="213"/>
      <c r="AD1086" s="213"/>
      <c r="AE1086" s="213"/>
      <c r="AF1086" s="213"/>
      <c r="AG1086" s="213" t="s">
        <v>157</v>
      </c>
      <c r="AH1086" s="213">
        <v>0</v>
      </c>
      <c r="AI1086" s="213"/>
      <c r="AJ1086" s="213"/>
      <c r="AK1086" s="213"/>
      <c r="AL1086" s="213"/>
      <c r="AM1086" s="213"/>
      <c r="AN1086" s="213"/>
      <c r="AO1086" s="213"/>
      <c r="AP1086" s="213"/>
      <c r="AQ1086" s="213"/>
      <c r="AR1086" s="213"/>
      <c r="AS1086" s="213"/>
      <c r="AT1086" s="213"/>
      <c r="AU1086" s="213"/>
      <c r="AV1086" s="213"/>
      <c r="AW1086" s="213"/>
      <c r="AX1086" s="213"/>
      <c r="AY1086" s="213"/>
      <c r="AZ1086" s="213"/>
      <c r="BA1086" s="213"/>
      <c r="BB1086" s="213"/>
      <c r="BC1086" s="213"/>
      <c r="BD1086" s="213"/>
      <c r="BE1086" s="213"/>
      <c r="BF1086" s="213"/>
      <c r="BG1086" s="213"/>
      <c r="BH1086" s="213"/>
    </row>
    <row r="1087" spans="1:60" outlineLevel="1" x14ac:dyDescent="0.2">
      <c r="A1087" s="220"/>
      <c r="B1087" s="221"/>
      <c r="C1087" s="256" t="s">
        <v>225</v>
      </c>
      <c r="D1087" s="223"/>
      <c r="E1087" s="224">
        <v>13.2</v>
      </c>
      <c r="F1087" s="222"/>
      <c r="G1087" s="222"/>
      <c r="H1087" s="222"/>
      <c r="I1087" s="222"/>
      <c r="J1087" s="222"/>
      <c r="K1087" s="222"/>
      <c r="L1087" s="222"/>
      <c r="M1087" s="222"/>
      <c r="N1087" s="222"/>
      <c r="O1087" s="222"/>
      <c r="P1087" s="222"/>
      <c r="Q1087" s="222"/>
      <c r="R1087" s="222"/>
      <c r="S1087" s="222"/>
      <c r="T1087" s="222"/>
      <c r="U1087" s="222"/>
      <c r="V1087" s="222"/>
      <c r="W1087" s="222"/>
      <c r="X1087" s="222"/>
      <c r="Y1087" s="213"/>
      <c r="Z1087" s="213"/>
      <c r="AA1087" s="213"/>
      <c r="AB1087" s="213"/>
      <c r="AC1087" s="213"/>
      <c r="AD1087" s="213"/>
      <c r="AE1087" s="213"/>
      <c r="AF1087" s="213"/>
      <c r="AG1087" s="213" t="s">
        <v>157</v>
      </c>
      <c r="AH1087" s="213">
        <v>0</v>
      </c>
      <c r="AI1087" s="213"/>
      <c r="AJ1087" s="213"/>
      <c r="AK1087" s="213"/>
      <c r="AL1087" s="213"/>
      <c r="AM1087" s="213"/>
      <c r="AN1087" s="213"/>
      <c r="AO1087" s="213"/>
      <c r="AP1087" s="213"/>
      <c r="AQ1087" s="213"/>
      <c r="AR1087" s="213"/>
      <c r="AS1087" s="213"/>
      <c r="AT1087" s="213"/>
      <c r="AU1087" s="213"/>
      <c r="AV1087" s="213"/>
      <c r="AW1087" s="213"/>
      <c r="AX1087" s="213"/>
      <c r="AY1087" s="213"/>
      <c r="AZ1087" s="213"/>
      <c r="BA1087" s="213"/>
      <c r="BB1087" s="213"/>
      <c r="BC1087" s="213"/>
      <c r="BD1087" s="213"/>
      <c r="BE1087" s="213"/>
      <c r="BF1087" s="213"/>
      <c r="BG1087" s="213"/>
      <c r="BH1087" s="213"/>
    </row>
    <row r="1088" spans="1:60" outlineLevel="1" x14ac:dyDescent="0.2">
      <c r="A1088" s="220"/>
      <c r="B1088" s="221"/>
      <c r="C1088" s="256" t="s">
        <v>169</v>
      </c>
      <c r="D1088" s="223"/>
      <c r="E1088" s="224"/>
      <c r="F1088" s="222"/>
      <c r="G1088" s="222"/>
      <c r="H1088" s="222"/>
      <c r="I1088" s="222"/>
      <c r="J1088" s="222"/>
      <c r="K1088" s="222"/>
      <c r="L1088" s="222"/>
      <c r="M1088" s="222"/>
      <c r="N1088" s="222"/>
      <c r="O1088" s="222"/>
      <c r="P1088" s="222"/>
      <c r="Q1088" s="222"/>
      <c r="R1088" s="222"/>
      <c r="S1088" s="222"/>
      <c r="T1088" s="222"/>
      <c r="U1088" s="222"/>
      <c r="V1088" s="222"/>
      <c r="W1088" s="222"/>
      <c r="X1088" s="222"/>
      <c r="Y1088" s="213"/>
      <c r="Z1088" s="213"/>
      <c r="AA1088" s="213"/>
      <c r="AB1088" s="213"/>
      <c r="AC1088" s="213"/>
      <c r="AD1088" s="213"/>
      <c r="AE1088" s="213"/>
      <c r="AF1088" s="213"/>
      <c r="AG1088" s="213" t="s">
        <v>157</v>
      </c>
      <c r="AH1088" s="213">
        <v>0</v>
      </c>
      <c r="AI1088" s="213"/>
      <c r="AJ1088" s="213"/>
      <c r="AK1088" s="213"/>
      <c r="AL1088" s="213"/>
      <c r="AM1088" s="213"/>
      <c r="AN1088" s="213"/>
      <c r="AO1088" s="213"/>
      <c r="AP1088" s="213"/>
      <c r="AQ1088" s="213"/>
      <c r="AR1088" s="213"/>
      <c r="AS1088" s="213"/>
      <c r="AT1088" s="213"/>
      <c r="AU1088" s="213"/>
      <c r="AV1088" s="213"/>
      <c r="AW1088" s="213"/>
      <c r="AX1088" s="213"/>
      <c r="AY1088" s="213"/>
      <c r="AZ1088" s="213"/>
      <c r="BA1088" s="213"/>
      <c r="BB1088" s="213"/>
      <c r="BC1088" s="213"/>
      <c r="BD1088" s="213"/>
      <c r="BE1088" s="213"/>
      <c r="BF1088" s="213"/>
      <c r="BG1088" s="213"/>
      <c r="BH1088" s="213"/>
    </row>
    <row r="1089" spans="1:60" outlineLevel="1" x14ac:dyDescent="0.2">
      <c r="A1089" s="220"/>
      <c r="B1089" s="221"/>
      <c r="C1089" s="256" t="s">
        <v>226</v>
      </c>
      <c r="D1089" s="223"/>
      <c r="E1089" s="224">
        <v>-1.6639999999999999</v>
      </c>
      <c r="F1089" s="222"/>
      <c r="G1089" s="222"/>
      <c r="H1089" s="222"/>
      <c r="I1089" s="222"/>
      <c r="J1089" s="222"/>
      <c r="K1089" s="222"/>
      <c r="L1089" s="222"/>
      <c r="M1089" s="222"/>
      <c r="N1089" s="222"/>
      <c r="O1089" s="222"/>
      <c r="P1089" s="222"/>
      <c r="Q1089" s="222"/>
      <c r="R1089" s="222"/>
      <c r="S1089" s="222"/>
      <c r="T1089" s="222"/>
      <c r="U1089" s="222"/>
      <c r="V1089" s="222"/>
      <c r="W1089" s="222"/>
      <c r="X1089" s="222"/>
      <c r="Y1089" s="213"/>
      <c r="Z1089" s="213"/>
      <c r="AA1089" s="213"/>
      <c r="AB1089" s="213"/>
      <c r="AC1089" s="213"/>
      <c r="AD1089" s="213"/>
      <c r="AE1089" s="213"/>
      <c r="AF1089" s="213"/>
      <c r="AG1089" s="213" t="s">
        <v>157</v>
      </c>
      <c r="AH1089" s="213">
        <v>0</v>
      </c>
      <c r="AI1089" s="213"/>
      <c r="AJ1089" s="213"/>
      <c r="AK1089" s="213"/>
      <c r="AL1089" s="213"/>
      <c r="AM1089" s="213"/>
      <c r="AN1089" s="213"/>
      <c r="AO1089" s="213"/>
      <c r="AP1089" s="213"/>
      <c r="AQ1089" s="213"/>
      <c r="AR1089" s="213"/>
      <c r="AS1089" s="213"/>
      <c r="AT1089" s="213"/>
      <c r="AU1089" s="213"/>
      <c r="AV1089" s="213"/>
      <c r="AW1089" s="213"/>
      <c r="AX1089" s="213"/>
      <c r="AY1089" s="213"/>
      <c r="AZ1089" s="213"/>
      <c r="BA1089" s="213"/>
      <c r="BB1089" s="213"/>
      <c r="BC1089" s="213"/>
      <c r="BD1089" s="213"/>
      <c r="BE1089" s="213"/>
      <c r="BF1089" s="213"/>
      <c r="BG1089" s="213"/>
      <c r="BH1089" s="213"/>
    </row>
    <row r="1090" spans="1:60" outlineLevel="1" x14ac:dyDescent="0.2">
      <c r="A1090" s="220"/>
      <c r="B1090" s="221"/>
      <c r="C1090" s="256" t="s">
        <v>227</v>
      </c>
      <c r="D1090" s="223"/>
      <c r="E1090" s="224">
        <v>-0.91615000000000002</v>
      </c>
      <c r="F1090" s="222"/>
      <c r="G1090" s="222"/>
      <c r="H1090" s="222"/>
      <c r="I1090" s="222"/>
      <c r="J1090" s="222"/>
      <c r="K1090" s="222"/>
      <c r="L1090" s="222"/>
      <c r="M1090" s="222"/>
      <c r="N1090" s="222"/>
      <c r="O1090" s="222"/>
      <c r="P1090" s="222"/>
      <c r="Q1090" s="222"/>
      <c r="R1090" s="222"/>
      <c r="S1090" s="222"/>
      <c r="T1090" s="222"/>
      <c r="U1090" s="222"/>
      <c r="V1090" s="222"/>
      <c r="W1090" s="222"/>
      <c r="X1090" s="222"/>
      <c r="Y1090" s="213"/>
      <c r="Z1090" s="213"/>
      <c r="AA1090" s="213"/>
      <c r="AB1090" s="213"/>
      <c r="AC1090" s="213"/>
      <c r="AD1090" s="213"/>
      <c r="AE1090" s="213"/>
      <c r="AF1090" s="213"/>
      <c r="AG1090" s="213" t="s">
        <v>157</v>
      </c>
      <c r="AH1090" s="213">
        <v>0</v>
      </c>
      <c r="AI1090" s="213"/>
      <c r="AJ1090" s="213"/>
      <c r="AK1090" s="213"/>
      <c r="AL1090" s="213"/>
      <c r="AM1090" s="213"/>
      <c r="AN1090" s="213"/>
      <c r="AO1090" s="213"/>
      <c r="AP1090" s="213"/>
      <c r="AQ1090" s="213"/>
      <c r="AR1090" s="213"/>
      <c r="AS1090" s="213"/>
      <c r="AT1090" s="213"/>
      <c r="AU1090" s="213"/>
      <c r="AV1090" s="213"/>
      <c r="AW1090" s="213"/>
      <c r="AX1090" s="213"/>
      <c r="AY1090" s="213"/>
      <c r="AZ1090" s="213"/>
      <c r="BA1090" s="213"/>
      <c r="BB1090" s="213"/>
      <c r="BC1090" s="213"/>
      <c r="BD1090" s="213"/>
      <c r="BE1090" s="213"/>
      <c r="BF1090" s="213"/>
      <c r="BG1090" s="213"/>
      <c r="BH1090" s="213"/>
    </row>
    <row r="1091" spans="1:60" outlineLevel="1" x14ac:dyDescent="0.2">
      <c r="A1091" s="245">
        <v>139</v>
      </c>
      <c r="B1091" s="246" t="s">
        <v>696</v>
      </c>
      <c r="C1091" s="259" t="s">
        <v>697</v>
      </c>
      <c r="D1091" s="247" t="s">
        <v>0</v>
      </c>
      <c r="E1091" s="248">
        <v>400.1764</v>
      </c>
      <c r="F1091" s="249"/>
      <c r="G1091" s="250">
        <f>ROUND(E1091*F1091,2)</f>
        <v>0</v>
      </c>
      <c r="H1091" s="249"/>
      <c r="I1091" s="250">
        <f>ROUND(E1091*H1091,2)</f>
        <v>0</v>
      </c>
      <c r="J1091" s="249"/>
      <c r="K1091" s="250">
        <f>ROUND(E1091*J1091,2)</f>
        <v>0</v>
      </c>
      <c r="L1091" s="250">
        <v>15</v>
      </c>
      <c r="M1091" s="250">
        <f>G1091*(1+L1091/100)</f>
        <v>0</v>
      </c>
      <c r="N1091" s="250">
        <v>0</v>
      </c>
      <c r="O1091" s="250">
        <f>ROUND(E1091*N1091,2)</f>
        <v>0</v>
      </c>
      <c r="P1091" s="250">
        <v>0</v>
      </c>
      <c r="Q1091" s="250">
        <f>ROUND(E1091*P1091,2)</f>
        <v>0</v>
      </c>
      <c r="R1091" s="250" t="s">
        <v>605</v>
      </c>
      <c r="S1091" s="250" t="s">
        <v>151</v>
      </c>
      <c r="T1091" s="251" t="s">
        <v>306</v>
      </c>
      <c r="U1091" s="222">
        <v>0</v>
      </c>
      <c r="V1091" s="222">
        <f>ROUND(E1091*U1091,2)</f>
        <v>0</v>
      </c>
      <c r="W1091" s="222"/>
      <c r="X1091" s="222" t="s">
        <v>152</v>
      </c>
      <c r="Y1091" s="213"/>
      <c r="Z1091" s="213"/>
      <c r="AA1091" s="213"/>
      <c r="AB1091" s="213"/>
      <c r="AC1091" s="213"/>
      <c r="AD1091" s="213"/>
      <c r="AE1091" s="213"/>
      <c r="AF1091" s="213"/>
      <c r="AG1091" s="213" t="s">
        <v>153</v>
      </c>
      <c r="AH1091" s="213"/>
      <c r="AI1091" s="213"/>
      <c r="AJ1091" s="213"/>
      <c r="AK1091" s="213"/>
      <c r="AL1091" s="213"/>
      <c r="AM1091" s="213"/>
      <c r="AN1091" s="213"/>
      <c r="AO1091" s="213"/>
      <c r="AP1091" s="213"/>
      <c r="AQ1091" s="213"/>
      <c r="AR1091" s="213"/>
      <c r="AS1091" s="213"/>
      <c r="AT1091" s="213"/>
      <c r="AU1091" s="213"/>
      <c r="AV1091" s="213"/>
      <c r="AW1091" s="213"/>
      <c r="AX1091" s="213"/>
      <c r="AY1091" s="213"/>
      <c r="AZ1091" s="213"/>
      <c r="BA1091" s="213"/>
      <c r="BB1091" s="213"/>
      <c r="BC1091" s="213"/>
      <c r="BD1091" s="213"/>
      <c r="BE1091" s="213"/>
      <c r="BF1091" s="213"/>
      <c r="BG1091" s="213"/>
      <c r="BH1091" s="213"/>
    </row>
    <row r="1092" spans="1:60" outlineLevel="1" x14ac:dyDescent="0.2">
      <c r="A1092" s="234">
        <v>140</v>
      </c>
      <c r="B1092" s="235" t="s">
        <v>698</v>
      </c>
      <c r="C1092" s="254" t="s">
        <v>699</v>
      </c>
      <c r="D1092" s="236" t="s">
        <v>281</v>
      </c>
      <c r="E1092" s="237">
        <v>14.614000000000001</v>
      </c>
      <c r="F1092" s="238"/>
      <c r="G1092" s="239">
        <f>ROUND(E1092*F1092,2)</f>
        <v>0</v>
      </c>
      <c r="H1092" s="238"/>
      <c r="I1092" s="239">
        <f>ROUND(E1092*H1092,2)</f>
        <v>0</v>
      </c>
      <c r="J1092" s="238"/>
      <c r="K1092" s="239">
        <f>ROUND(E1092*J1092,2)</f>
        <v>0</v>
      </c>
      <c r="L1092" s="239">
        <v>15</v>
      </c>
      <c r="M1092" s="239">
        <f>G1092*(1+L1092/100)</f>
        <v>0</v>
      </c>
      <c r="N1092" s="239">
        <v>4.0000000000000003E-5</v>
      </c>
      <c r="O1092" s="239">
        <f>ROUND(E1092*N1092,2)</f>
        <v>0</v>
      </c>
      <c r="P1092" s="239">
        <v>0</v>
      </c>
      <c r="Q1092" s="239">
        <f>ROUND(E1092*P1092,2)</f>
        <v>0</v>
      </c>
      <c r="R1092" s="239"/>
      <c r="S1092" s="239" t="s">
        <v>179</v>
      </c>
      <c r="T1092" s="240" t="s">
        <v>306</v>
      </c>
      <c r="U1092" s="222">
        <v>7.0000000000000007E-2</v>
      </c>
      <c r="V1092" s="222">
        <f>ROUND(E1092*U1092,2)</f>
        <v>1.02</v>
      </c>
      <c r="W1092" s="222"/>
      <c r="X1092" s="222" t="s">
        <v>152</v>
      </c>
      <c r="Y1092" s="213"/>
      <c r="Z1092" s="213"/>
      <c r="AA1092" s="213"/>
      <c r="AB1092" s="213"/>
      <c r="AC1092" s="213"/>
      <c r="AD1092" s="213"/>
      <c r="AE1092" s="213"/>
      <c r="AF1092" s="213"/>
      <c r="AG1092" s="213" t="s">
        <v>153</v>
      </c>
      <c r="AH1092" s="213"/>
      <c r="AI1092" s="213"/>
      <c r="AJ1092" s="213"/>
      <c r="AK1092" s="213"/>
      <c r="AL1092" s="213"/>
      <c r="AM1092" s="213"/>
      <c r="AN1092" s="213"/>
      <c r="AO1092" s="213"/>
      <c r="AP1092" s="213"/>
      <c r="AQ1092" s="213"/>
      <c r="AR1092" s="213"/>
      <c r="AS1092" s="213"/>
      <c r="AT1092" s="213"/>
      <c r="AU1092" s="213"/>
      <c r="AV1092" s="213"/>
      <c r="AW1092" s="213"/>
      <c r="AX1092" s="213"/>
      <c r="AY1092" s="213"/>
      <c r="AZ1092" s="213"/>
      <c r="BA1092" s="213"/>
      <c r="BB1092" s="213"/>
      <c r="BC1092" s="213"/>
      <c r="BD1092" s="213"/>
      <c r="BE1092" s="213"/>
      <c r="BF1092" s="213"/>
      <c r="BG1092" s="213"/>
      <c r="BH1092" s="213"/>
    </row>
    <row r="1093" spans="1:60" outlineLevel="1" x14ac:dyDescent="0.2">
      <c r="A1093" s="220"/>
      <c r="B1093" s="221"/>
      <c r="C1093" s="257" t="s">
        <v>612</v>
      </c>
      <c r="D1093" s="243"/>
      <c r="E1093" s="243"/>
      <c r="F1093" s="243"/>
      <c r="G1093" s="243"/>
      <c r="H1093" s="222"/>
      <c r="I1093" s="222"/>
      <c r="J1093" s="222"/>
      <c r="K1093" s="222"/>
      <c r="L1093" s="222"/>
      <c r="M1093" s="222"/>
      <c r="N1093" s="222"/>
      <c r="O1093" s="222"/>
      <c r="P1093" s="222"/>
      <c r="Q1093" s="222"/>
      <c r="R1093" s="222"/>
      <c r="S1093" s="222"/>
      <c r="T1093" s="222"/>
      <c r="U1093" s="222"/>
      <c r="V1093" s="222"/>
      <c r="W1093" s="222"/>
      <c r="X1093" s="222"/>
      <c r="Y1093" s="213"/>
      <c r="Z1093" s="213"/>
      <c r="AA1093" s="213"/>
      <c r="AB1093" s="213"/>
      <c r="AC1093" s="213"/>
      <c r="AD1093" s="213"/>
      <c r="AE1093" s="213"/>
      <c r="AF1093" s="213"/>
      <c r="AG1093" s="213" t="s">
        <v>181</v>
      </c>
      <c r="AH1093" s="213"/>
      <c r="AI1093" s="213"/>
      <c r="AJ1093" s="213"/>
      <c r="AK1093" s="213"/>
      <c r="AL1093" s="213"/>
      <c r="AM1093" s="213"/>
      <c r="AN1093" s="213"/>
      <c r="AO1093" s="213"/>
      <c r="AP1093" s="213"/>
      <c r="AQ1093" s="213"/>
      <c r="AR1093" s="213"/>
      <c r="AS1093" s="213"/>
      <c r="AT1093" s="213"/>
      <c r="AU1093" s="213"/>
      <c r="AV1093" s="213"/>
      <c r="AW1093" s="213"/>
      <c r="AX1093" s="213"/>
      <c r="AY1093" s="213"/>
      <c r="AZ1093" s="213"/>
      <c r="BA1093" s="213"/>
      <c r="BB1093" s="213"/>
      <c r="BC1093" s="213"/>
      <c r="BD1093" s="213"/>
      <c r="BE1093" s="213"/>
      <c r="BF1093" s="213"/>
      <c r="BG1093" s="213"/>
      <c r="BH1093" s="213"/>
    </row>
    <row r="1094" spans="1:60" outlineLevel="1" x14ac:dyDescent="0.2">
      <c r="A1094" s="220"/>
      <c r="B1094" s="221"/>
      <c r="C1094" s="256" t="s">
        <v>394</v>
      </c>
      <c r="D1094" s="223"/>
      <c r="E1094" s="224"/>
      <c r="F1094" s="222"/>
      <c r="G1094" s="222"/>
      <c r="H1094" s="222"/>
      <c r="I1094" s="222"/>
      <c r="J1094" s="222"/>
      <c r="K1094" s="222"/>
      <c r="L1094" s="222"/>
      <c r="M1094" s="222"/>
      <c r="N1094" s="222"/>
      <c r="O1094" s="222"/>
      <c r="P1094" s="222"/>
      <c r="Q1094" s="222"/>
      <c r="R1094" s="222"/>
      <c r="S1094" s="222"/>
      <c r="T1094" s="222"/>
      <c r="U1094" s="222"/>
      <c r="V1094" s="222"/>
      <c r="W1094" s="222"/>
      <c r="X1094" s="222"/>
      <c r="Y1094" s="213"/>
      <c r="Z1094" s="213"/>
      <c r="AA1094" s="213"/>
      <c r="AB1094" s="213"/>
      <c r="AC1094" s="213"/>
      <c r="AD1094" s="213"/>
      <c r="AE1094" s="213"/>
      <c r="AF1094" s="213"/>
      <c r="AG1094" s="213" t="s">
        <v>157</v>
      </c>
      <c r="AH1094" s="213">
        <v>0</v>
      </c>
      <c r="AI1094" s="213"/>
      <c r="AJ1094" s="213"/>
      <c r="AK1094" s="213"/>
      <c r="AL1094" s="213"/>
      <c r="AM1094" s="213"/>
      <c r="AN1094" s="213"/>
      <c r="AO1094" s="213"/>
      <c r="AP1094" s="213"/>
      <c r="AQ1094" s="213"/>
      <c r="AR1094" s="213"/>
      <c r="AS1094" s="213"/>
      <c r="AT1094" s="213"/>
      <c r="AU1094" s="213"/>
      <c r="AV1094" s="213"/>
      <c r="AW1094" s="213"/>
      <c r="AX1094" s="213"/>
      <c r="AY1094" s="213"/>
      <c r="AZ1094" s="213"/>
      <c r="BA1094" s="213"/>
      <c r="BB1094" s="213"/>
      <c r="BC1094" s="213"/>
      <c r="BD1094" s="213"/>
      <c r="BE1094" s="213"/>
      <c r="BF1094" s="213"/>
      <c r="BG1094" s="213"/>
      <c r="BH1094" s="213"/>
    </row>
    <row r="1095" spans="1:60" outlineLevel="1" x14ac:dyDescent="0.2">
      <c r="A1095" s="220"/>
      <c r="B1095" s="221"/>
      <c r="C1095" s="256" t="s">
        <v>186</v>
      </c>
      <c r="D1095" s="223"/>
      <c r="E1095" s="224"/>
      <c r="F1095" s="222"/>
      <c r="G1095" s="222"/>
      <c r="H1095" s="222"/>
      <c r="I1095" s="222"/>
      <c r="J1095" s="222"/>
      <c r="K1095" s="222"/>
      <c r="L1095" s="222"/>
      <c r="M1095" s="222"/>
      <c r="N1095" s="222"/>
      <c r="O1095" s="222"/>
      <c r="P1095" s="222"/>
      <c r="Q1095" s="222"/>
      <c r="R1095" s="222"/>
      <c r="S1095" s="222"/>
      <c r="T1095" s="222"/>
      <c r="U1095" s="222"/>
      <c r="V1095" s="222"/>
      <c r="W1095" s="222"/>
      <c r="X1095" s="222"/>
      <c r="Y1095" s="213"/>
      <c r="Z1095" s="213"/>
      <c r="AA1095" s="213"/>
      <c r="AB1095" s="213"/>
      <c r="AC1095" s="213"/>
      <c r="AD1095" s="213"/>
      <c r="AE1095" s="213"/>
      <c r="AF1095" s="213"/>
      <c r="AG1095" s="213" t="s">
        <v>157</v>
      </c>
      <c r="AH1095" s="213">
        <v>0</v>
      </c>
      <c r="AI1095" s="213"/>
      <c r="AJ1095" s="213"/>
      <c r="AK1095" s="213"/>
      <c r="AL1095" s="213"/>
      <c r="AM1095" s="213"/>
      <c r="AN1095" s="213"/>
      <c r="AO1095" s="213"/>
      <c r="AP1095" s="213"/>
      <c r="AQ1095" s="213"/>
      <c r="AR1095" s="213"/>
      <c r="AS1095" s="213"/>
      <c r="AT1095" s="213"/>
      <c r="AU1095" s="213"/>
      <c r="AV1095" s="213"/>
      <c r="AW1095" s="213"/>
      <c r="AX1095" s="213"/>
      <c r="AY1095" s="213"/>
      <c r="AZ1095" s="213"/>
      <c r="BA1095" s="213"/>
      <c r="BB1095" s="213"/>
      <c r="BC1095" s="213"/>
      <c r="BD1095" s="213"/>
      <c r="BE1095" s="213"/>
      <c r="BF1095" s="213"/>
      <c r="BG1095" s="213"/>
      <c r="BH1095" s="213"/>
    </row>
    <row r="1096" spans="1:60" outlineLevel="1" x14ac:dyDescent="0.2">
      <c r="A1096" s="220"/>
      <c r="B1096" s="221"/>
      <c r="C1096" s="256" t="s">
        <v>327</v>
      </c>
      <c r="D1096" s="223"/>
      <c r="E1096" s="224">
        <v>2.032</v>
      </c>
      <c r="F1096" s="222"/>
      <c r="G1096" s="222"/>
      <c r="H1096" s="222"/>
      <c r="I1096" s="222"/>
      <c r="J1096" s="222"/>
      <c r="K1096" s="222"/>
      <c r="L1096" s="222"/>
      <c r="M1096" s="222"/>
      <c r="N1096" s="222"/>
      <c r="O1096" s="222"/>
      <c r="P1096" s="222"/>
      <c r="Q1096" s="222"/>
      <c r="R1096" s="222"/>
      <c r="S1096" s="222"/>
      <c r="T1096" s="222"/>
      <c r="U1096" s="222"/>
      <c r="V1096" s="222"/>
      <c r="W1096" s="222"/>
      <c r="X1096" s="222"/>
      <c r="Y1096" s="213"/>
      <c r="Z1096" s="213"/>
      <c r="AA1096" s="213"/>
      <c r="AB1096" s="213"/>
      <c r="AC1096" s="213"/>
      <c r="AD1096" s="213"/>
      <c r="AE1096" s="213"/>
      <c r="AF1096" s="213"/>
      <c r="AG1096" s="213" t="s">
        <v>157</v>
      </c>
      <c r="AH1096" s="213">
        <v>0</v>
      </c>
      <c r="AI1096" s="213"/>
      <c r="AJ1096" s="213"/>
      <c r="AK1096" s="213"/>
      <c r="AL1096" s="213"/>
      <c r="AM1096" s="213"/>
      <c r="AN1096" s="213"/>
      <c r="AO1096" s="213"/>
      <c r="AP1096" s="213"/>
      <c r="AQ1096" s="213"/>
      <c r="AR1096" s="213"/>
      <c r="AS1096" s="213"/>
      <c r="AT1096" s="213"/>
      <c r="AU1096" s="213"/>
      <c r="AV1096" s="213"/>
      <c r="AW1096" s="213"/>
      <c r="AX1096" s="213"/>
      <c r="AY1096" s="213"/>
      <c r="AZ1096" s="213"/>
      <c r="BA1096" s="213"/>
      <c r="BB1096" s="213"/>
      <c r="BC1096" s="213"/>
      <c r="BD1096" s="213"/>
      <c r="BE1096" s="213"/>
      <c r="BF1096" s="213"/>
      <c r="BG1096" s="213"/>
      <c r="BH1096" s="213"/>
    </row>
    <row r="1097" spans="1:60" outlineLevel="1" x14ac:dyDescent="0.2">
      <c r="A1097" s="220"/>
      <c r="B1097" s="221"/>
      <c r="C1097" s="256" t="s">
        <v>326</v>
      </c>
      <c r="D1097" s="223"/>
      <c r="E1097" s="224">
        <v>2.58</v>
      </c>
      <c r="F1097" s="222"/>
      <c r="G1097" s="222"/>
      <c r="H1097" s="222"/>
      <c r="I1097" s="222"/>
      <c r="J1097" s="222"/>
      <c r="K1097" s="222"/>
      <c r="L1097" s="222"/>
      <c r="M1097" s="222"/>
      <c r="N1097" s="222"/>
      <c r="O1097" s="222"/>
      <c r="P1097" s="222"/>
      <c r="Q1097" s="222"/>
      <c r="R1097" s="222"/>
      <c r="S1097" s="222"/>
      <c r="T1097" s="222"/>
      <c r="U1097" s="222"/>
      <c r="V1097" s="222"/>
      <c r="W1097" s="222"/>
      <c r="X1097" s="222"/>
      <c r="Y1097" s="213"/>
      <c r="Z1097" s="213"/>
      <c r="AA1097" s="213"/>
      <c r="AB1097" s="213"/>
      <c r="AC1097" s="213"/>
      <c r="AD1097" s="213"/>
      <c r="AE1097" s="213"/>
      <c r="AF1097" s="213"/>
      <c r="AG1097" s="213" t="s">
        <v>157</v>
      </c>
      <c r="AH1097" s="213">
        <v>0</v>
      </c>
      <c r="AI1097" s="213"/>
      <c r="AJ1097" s="213"/>
      <c r="AK1097" s="213"/>
      <c r="AL1097" s="213"/>
      <c r="AM1097" s="213"/>
      <c r="AN1097" s="213"/>
      <c r="AO1097" s="213"/>
      <c r="AP1097" s="213"/>
      <c r="AQ1097" s="213"/>
      <c r="AR1097" s="213"/>
      <c r="AS1097" s="213"/>
      <c r="AT1097" s="213"/>
      <c r="AU1097" s="213"/>
      <c r="AV1097" s="213"/>
      <c r="AW1097" s="213"/>
      <c r="AX1097" s="213"/>
      <c r="AY1097" s="213"/>
      <c r="AZ1097" s="213"/>
      <c r="BA1097" s="213"/>
      <c r="BB1097" s="213"/>
      <c r="BC1097" s="213"/>
      <c r="BD1097" s="213"/>
      <c r="BE1097" s="213"/>
      <c r="BF1097" s="213"/>
      <c r="BG1097" s="213"/>
      <c r="BH1097" s="213"/>
    </row>
    <row r="1098" spans="1:60" outlineLevel="1" x14ac:dyDescent="0.2">
      <c r="A1098" s="220"/>
      <c r="B1098" s="221"/>
      <c r="C1098" s="256" t="s">
        <v>174</v>
      </c>
      <c r="D1098" s="223"/>
      <c r="E1098" s="224"/>
      <c r="F1098" s="222"/>
      <c r="G1098" s="222"/>
      <c r="H1098" s="222"/>
      <c r="I1098" s="222"/>
      <c r="J1098" s="222"/>
      <c r="K1098" s="222"/>
      <c r="L1098" s="222"/>
      <c r="M1098" s="222"/>
      <c r="N1098" s="222"/>
      <c r="O1098" s="222"/>
      <c r="P1098" s="222"/>
      <c r="Q1098" s="222"/>
      <c r="R1098" s="222"/>
      <c r="S1098" s="222"/>
      <c r="T1098" s="222"/>
      <c r="U1098" s="222"/>
      <c r="V1098" s="222"/>
      <c r="W1098" s="222"/>
      <c r="X1098" s="222"/>
      <c r="Y1098" s="213"/>
      <c r="Z1098" s="213"/>
      <c r="AA1098" s="213"/>
      <c r="AB1098" s="213"/>
      <c r="AC1098" s="213"/>
      <c r="AD1098" s="213"/>
      <c r="AE1098" s="213"/>
      <c r="AF1098" s="213"/>
      <c r="AG1098" s="213" t="s">
        <v>157</v>
      </c>
      <c r="AH1098" s="213">
        <v>0</v>
      </c>
      <c r="AI1098" s="213"/>
      <c r="AJ1098" s="213"/>
      <c r="AK1098" s="213"/>
      <c r="AL1098" s="213"/>
      <c r="AM1098" s="213"/>
      <c r="AN1098" s="213"/>
      <c r="AO1098" s="213"/>
      <c r="AP1098" s="213"/>
      <c r="AQ1098" s="213"/>
      <c r="AR1098" s="213"/>
      <c r="AS1098" s="213"/>
      <c r="AT1098" s="213"/>
      <c r="AU1098" s="213"/>
      <c r="AV1098" s="213"/>
      <c r="AW1098" s="213"/>
      <c r="AX1098" s="213"/>
      <c r="AY1098" s="213"/>
      <c r="AZ1098" s="213"/>
      <c r="BA1098" s="213"/>
      <c r="BB1098" s="213"/>
      <c r="BC1098" s="213"/>
      <c r="BD1098" s="213"/>
      <c r="BE1098" s="213"/>
      <c r="BF1098" s="213"/>
      <c r="BG1098" s="213"/>
      <c r="BH1098" s="213"/>
    </row>
    <row r="1099" spans="1:60" outlineLevel="1" x14ac:dyDescent="0.2">
      <c r="A1099" s="220"/>
      <c r="B1099" s="221"/>
      <c r="C1099" s="256" t="s">
        <v>400</v>
      </c>
      <c r="D1099" s="223"/>
      <c r="E1099" s="224">
        <v>4.0019999999999998</v>
      </c>
      <c r="F1099" s="222"/>
      <c r="G1099" s="222"/>
      <c r="H1099" s="222"/>
      <c r="I1099" s="222"/>
      <c r="J1099" s="222"/>
      <c r="K1099" s="222"/>
      <c r="L1099" s="222"/>
      <c r="M1099" s="222"/>
      <c r="N1099" s="222"/>
      <c r="O1099" s="222"/>
      <c r="P1099" s="222"/>
      <c r="Q1099" s="222"/>
      <c r="R1099" s="222"/>
      <c r="S1099" s="222"/>
      <c r="T1099" s="222"/>
      <c r="U1099" s="222"/>
      <c r="V1099" s="222"/>
      <c r="W1099" s="222"/>
      <c r="X1099" s="222"/>
      <c r="Y1099" s="213"/>
      <c r="Z1099" s="213"/>
      <c r="AA1099" s="213"/>
      <c r="AB1099" s="213"/>
      <c r="AC1099" s="213"/>
      <c r="AD1099" s="213"/>
      <c r="AE1099" s="213"/>
      <c r="AF1099" s="213"/>
      <c r="AG1099" s="213" t="s">
        <v>157</v>
      </c>
      <c r="AH1099" s="213">
        <v>0</v>
      </c>
      <c r="AI1099" s="213"/>
      <c r="AJ1099" s="213"/>
      <c r="AK1099" s="213"/>
      <c r="AL1099" s="213"/>
      <c r="AM1099" s="213"/>
      <c r="AN1099" s="213"/>
      <c r="AO1099" s="213"/>
      <c r="AP1099" s="213"/>
      <c r="AQ1099" s="213"/>
      <c r="AR1099" s="213"/>
      <c r="AS1099" s="213"/>
      <c r="AT1099" s="213"/>
      <c r="AU1099" s="213"/>
      <c r="AV1099" s="213"/>
      <c r="AW1099" s="213"/>
      <c r="AX1099" s="213"/>
      <c r="AY1099" s="213"/>
      <c r="AZ1099" s="213"/>
      <c r="BA1099" s="213"/>
      <c r="BB1099" s="213"/>
      <c r="BC1099" s="213"/>
      <c r="BD1099" s="213"/>
      <c r="BE1099" s="213"/>
      <c r="BF1099" s="213"/>
      <c r="BG1099" s="213"/>
      <c r="BH1099" s="213"/>
    </row>
    <row r="1100" spans="1:60" outlineLevel="1" x14ac:dyDescent="0.2">
      <c r="A1100" s="220"/>
      <c r="B1100" s="221"/>
      <c r="C1100" s="256" t="s">
        <v>399</v>
      </c>
      <c r="D1100" s="223"/>
      <c r="E1100" s="224">
        <v>6</v>
      </c>
      <c r="F1100" s="222"/>
      <c r="G1100" s="222"/>
      <c r="H1100" s="222"/>
      <c r="I1100" s="222"/>
      <c r="J1100" s="222"/>
      <c r="K1100" s="222"/>
      <c r="L1100" s="222"/>
      <c r="M1100" s="222"/>
      <c r="N1100" s="222"/>
      <c r="O1100" s="222"/>
      <c r="P1100" s="222"/>
      <c r="Q1100" s="222"/>
      <c r="R1100" s="222"/>
      <c r="S1100" s="222"/>
      <c r="T1100" s="222"/>
      <c r="U1100" s="222"/>
      <c r="V1100" s="222"/>
      <c r="W1100" s="222"/>
      <c r="X1100" s="222"/>
      <c r="Y1100" s="213"/>
      <c r="Z1100" s="213"/>
      <c r="AA1100" s="213"/>
      <c r="AB1100" s="213"/>
      <c r="AC1100" s="213"/>
      <c r="AD1100" s="213"/>
      <c r="AE1100" s="213"/>
      <c r="AF1100" s="213"/>
      <c r="AG1100" s="213" t="s">
        <v>157</v>
      </c>
      <c r="AH1100" s="213">
        <v>0</v>
      </c>
      <c r="AI1100" s="213"/>
      <c r="AJ1100" s="213"/>
      <c r="AK1100" s="213"/>
      <c r="AL1100" s="213"/>
      <c r="AM1100" s="213"/>
      <c r="AN1100" s="213"/>
      <c r="AO1100" s="213"/>
      <c r="AP1100" s="213"/>
      <c r="AQ1100" s="213"/>
      <c r="AR1100" s="213"/>
      <c r="AS1100" s="213"/>
      <c r="AT1100" s="213"/>
      <c r="AU1100" s="213"/>
      <c r="AV1100" s="213"/>
      <c r="AW1100" s="213"/>
      <c r="AX1100" s="213"/>
      <c r="AY1100" s="213"/>
      <c r="AZ1100" s="213"/>
      <c r="BA1100" s="213"/>
      <c r="BB1100" s="213"/>
      <c r="BC1100" s="213"/>
      <c r="BD1100" s="213"/>
      <c r="BE1100" s="213"/>
      <c r="BF1100" s="213"/>
      <c r="BG1100" s="213"/>
      <c r="BH1100" s="213"/>
    </row>
    <row r="1101" spans="1:60" outlineLevel="1" x14ac:dyDescent="0.2">
      <c r="A1101" s="234">
        <v>141</v>
      </c>
      <c r="B1101" s="235" t="s">
        <v>700</v>
      </c>
      <c r="C1101" s="254" t="s">
        <v>701</v>
      </c>
      <c r="D1101" s="236" t="s">
        <v>281</v>
      </c>
      <c r="E1101" s="237">
        <v>4.7560000000000002</v>
      </c>
      <c r="F1101" s="238"/>
      <c r="G1101" s="239">
        <f>ROUND(E1101*F1101,2)</f>
        <v>0</v>
      </c>
      <c r="H1101" s="238"/>
      <c r="I1101" s="239">
        <f>ROUND(E1101*H1101,2)</f>
        <v>0</v>
      </c>
      <c r="J1101" s="238"/>
      <c r="K1101" s="239">
        <f>ROUND(E1101*J1101,2)</f>
        <v>0</v>
      </c>
      <c r="L1101" s="239">
        <v>15</v>
      </c>
      <c r="M1101" s="239">
        <f>G1101*(1+L1101/100)</f>
        <v>0</v>
      </c>
      <c r="N1101" s="239">
        <v>2.2000000000000001E-4</v>
      </c>
      <c r="O1101" s="239">
        <f>ROUND(E1101*N1101,2)</f>
        <v>0</v>
      </c>
      <c r="P1101" s="239">
        <v>0</v>
      </c>
      <c r="Q1101" s="239">
        <f>ROUND(E1101*P1101,2)</f>
        <v>0</v>
      </c>
      <c r="R1101" s="239"/>
      <c r="S1101" s="239" t="s">
        <v>179</v>
      </c>
      <c r="T1101" s="240" t="s">
        <v>306</v>
      </c>
      <c r="U1101" s="222">
        <v>0</v>
      </c>
      <c r="V1101" s="222">
        <f>ROUND(E1101*U1101,2)</f>
        <v>0</v>
      </c>
      <c r="W1101" s="222"/>
      <c r="X1101" s="222" t="s">
        <v>513</v>
      </c>
      <c r="Y1101" s="213"/>
      <c r="Z1101" s="213"/>
      <c r="AA1101" s="213"/>
      <c r="AB1101" s="213"/>
      <c r="AC1101" s="213"/>
      <c r="AD1101" s="213"/>
      <c r="AE1101" s="213"/>
      <c r="AF1101" s="213"/>
      <c r="AG1101" s="213" t="s">
        <v>514</v>
      </c>
      <c r="AH1101" s="213"/>
      <c r="AI1101" s="213"/>
      <c r="AJ1101" s="213"/>
      <c r="AK1101" s="213"/>
      <c r="AL1101" s="213"/>
      <c r="AM1101" s="213"/>
      <c r="AN1101" s="213"/>
      <c r="AO1101" s="213"/>
      <c r="AP1101" s="213"/>
      <c r="AQ1101" s="213"/>
      <c r="AR1101" s="213"/>
      <c r="AS1101" s="213"/>
      <c r="AT1101" s="213"/>
      <c r="AU1101" s="213"/>
      <c r="AV1101" s="213"/>
      <c r="AW1101" s="213"/>
      <c r="AX1101" s="213"/>
      <c r="AY1101" s="213"/>
      <c r="AZ1101" s="213"/>
      <c r="BA1101" s="213"/>
      <c r="BB1101" s="213"/>
      <c r="BC1101" s="213"/>
      <c r="BD1101" s="213"/>
      <c r="BE1101" s="213"/>
      <c r="BF1101" s="213"/>
      <c r="BG1101" s="213"/>
      <c r="BH1101" s="213"/>
    </row>
    <row r="1102" spans="1:60" outlineLevel="1" x14ac:dyDescent="0.2">
      <c r="A1102" s="220"/>
      <c r="B1102" s="221"/>
      <c r="C1102" s="256" t="s">
        <v>394</v>
      </c>
      <c r="D1102" s="223"/>
      <c r="E1102" s="224"/>
      <c r="F1102" s="222"/>
      <c r="G1102" s="222"/>
      <c r="H1102" s="222"/>
      <c r="I1102" s="222"/>
      <c r="J1102" s="222"/>
      <c r="K1102" s="222"/>
      <c r="L1102" s="222"/>
      <c r="M1102" s="222"/>
      <c r="N1102" s="222"/>
      <c r="O1102" s="222"/>
      <c r="P1102" s="222"/>
      <c r="Q1102" s="222"/>
      <c r="R1102" s="222"/>
      <c r="S1102" s="222"/>
      <c r="T1102" s="222"/>
      <c r="U1102" s="222"/>
      <c r="V1102" s="222"/>
      <c r="W1102" s="222"/>
      <c r="X1102" s="222"/>
      <c r="Y1102" s="213"/>
      <c r="Z1102" s="213"/>
      <c r="AA1102" s="213"/>
      <c r="AB1102" s="213"/>
      <c r="AC1102" s="213"/>
      <c r="AD1102" s="213"/>
      <c r="AE1102" s="213"/>
      <c r="AF1102" s="213"/>
      <c r="AG1102" s="213" t="s">
        <v>157</v>
      </c>
      <c r="AH1102" s="213">
        <v>0</v>
      </c>
      <c r="AI1102" s="213"/>
      <c r="AJ1102" s="213"/>
      <c r="AK1102" s="213"/>
      <c r="AL1102" s="213"/>
      <c r="AM1102" s="213"/>
      <c r="AN1102" s="213"/>
      <c r="AO1102" s="213"/>
      <c r="AP1102" s="213"/>
      <c r="AQ1102" s="213"/>
      <c r="AR1102" s="213"/>
      <c r="AS1102" s="213"/>
      <c r="AT1102" s="213"/>
      <c r="AU1102" s="213"/>
      <c r="AV1102" s="213"/>
      <c r="AW1102" s="213"/>
      <c r="AX1102" s="213"/>
      <c r="AY1102" s="213"/>
      <c r="AZ1102" s="213"/>
      <c r="BA1102" s="213"/>
      <c r="BB1102" s="213"/>
      <c r="BC1102" s="213"/>
      <c r="BD1102" s="213"/>
      <c r="BE1102" s="213"/>
      <c r="BF1102" s="213"/>
      <c r="BG1102" s="213"/>
      <c r="BH1102" s="213"/>
    </row>
    <row r="1103" spans="1:60" outlineLevel="1" x14ac:dyDescent="0.2">
      <c r="A1103" s="220"/>
      <c r="B1103" s="221"/>
      <c r="C1103" s="256" t="s">
        <v>186</v>
      </c>
      <c r="D1103" s="223"/>
      <c r="E1103" s="224"/>
      <c r="F1103" s="222"/>
      <c r="G1103" s="222"/>
      <c r="H1103" s="222"/>
      <c r="I1103" s="222"/>
      <c r="J1103" s="222"/>
      <c r="K1103" s="222"/>
      <c r="L1103" s="222"/>
      <c r="M1103" s="222"/>
      <c r="N1103" s="222"/>
      <c r="O1103" s="222"/>
      <c r="P1103" s="222"/>
      <c r="Q1103" s="222"/>
      <c r="R1103" s="222"/>
      <c r="S1103" s="222"/>
      <c r="T1103" s="222"/>
      <c r="U1103" s="222"/>
      <c r="V1103" s="222"/>
      <c r="W1103" s="222"/>
      <c r="X1103" s="222"/>
      <c r="Y1103" s="213"/>
      <c r="Z1103" s="213"/>
      <c r="AA1103" s="213"/>
      <c r="AB1103" s="213"/>
      <c r="AC1103" s="213"/>
      <c r="AD1103" s="213"/>
      <c r="AE1103" s="213"/>
      <c r="AF1103" s="213"/>
      <c r="AG1103" s="213" t="s">
        <v>157</v>
      </c>
      <c r="AH1103" s="213">
        <v>0</v>
      </c>
      <c r="AI1103" s="213"/>
      <c r="AJ1103" s="213"/>
      <c r="AK1103" s="213"/>
      <c r="AL1103" s="213"/>
      <c r="AM1103" s="213"/>
      <c r="AN1103" s="213"/>
      <c r="AO1103" s="213"/>
      <c r="AP1103" s="213"/>
      <c r="AQ1103" s="213"/>
      <c r="AR1103" s="213"/>
      <c r="AS1103" s="213"/>
      <c r="AT1103" s="213"/>
      <c r="AU1103" s="213"/>
      <c r="AV1103" s="213"/>
      <c r="AW1103" s="213"/>
      <c r="AX1103" s="213"/>
      <c r="AY1103" s="213"/>
      <c r="AZ1103" s="213"/>
      <c r="BA1103" s="213"/>
      <c r="BB1103" s="213"/>
      <c r="BC1103" s="213"/>
      <c r="BD1103" s="213"/>
      <c r="BE1103" s="213"/>
      <c r="BF1103" s="213"/>
      <c r="BG1103" s="213"/>
      <c r="BH1103" s="213"/>
    </row>
    <row r="1104" spans="1:60" outlineLevel="1" x14ac:dyDescent="0.2">
      <c r="A1104" s="220"/>
      <c r="B1104" s="221"/>
      <c r="C1104" s="256" t="s">
        <v>303</v>
      </c>
      <c r="D1104" s="223"/>
      <c r="E1104" s="224">
        <v>1.016</v>
      </c>
      <c r="F1104" s="222"/>
      <c r="G1104" s="222"/>
      <c r="H1104" s="222"/>
      <c r="I1104" s="222"/>
      <c r="J1104" s="222"/>
      <c r="K1104" s="222"/>
      <c r="L1104" s="222"/>
      <c r="M1104" s="222"/>
      <c r="N1104" s="222"/>
      <c r="O1104" s="222"/>
      <c r="P1104" s="222"/>
      <c r="Q1104" s="222"/>
      <c r="R1104" s="222"/>
      <c r="S1104" s="222"/>
      <c r="T1104" s="222"/>
      <c r="U1104" s="222"/>
      <c r="V1104" s="222"/>
      <c r="W1104" s="222"/>
      <c r="X1104" s="222"/>
      <c r="Y1104" s="213"/>
      <c r="Z1104" s="213"/>
      <c r="AA1104" s="213"/>
      <c r="AB1104" s="213"/>
      <c r="AC1104" s="213"/>
      <c r="AD1104" s="213"/>
      <c r="AE1104" s="213"/>
      <c r="AF1104" s="213"/>
      <c r="AG1104" s="213" t="s">
        <v>157</v>
      </c>
      <c r="AH1104" s="213">
        <v>0</v>
      </c>
      <c r="AI1104" s="213"/>
      <c r="AJ1104" s="213"/>
      <c r="AK1104" s="213"/>
      <c r="AL1104" s="213"/>
      <c r="AM1104" s="213"/>
      <c r="AN1104" s="213"/>
      <c r="AO1104" s="213"/>
      <c r="AP1104" s="213"/>
      <c r="AQ1104" s="213"/>
      <c r="AR1104" s="213"/>
      <c r="AS1104" s="213"/>
      <c r="AT1104" s="213"/>
      <c r="AU1104" s="213"/>
      <c r="AV1104" s="213"/>
      <c r="AW1104" s="213"/>
      <c r="AX1104" s="213"/>
      <c r="AY1104" s="213"/>
      <c r="AZ1104" s="213"/>
      <c r="BA1104" s="213"/>
      <c r="BB1104" s="213"/>
      <c r="BC1104" s="213"/>
      <c r="BD1104" s="213"/>
      <c r="BE1104" s="213"/>
      <c r="BF1104" s="213"/>
      <c r="BG1104" s="213"/>
      <c r="BH1104" s="213"/>
    </row>
    <row r="1105" spans="1:60" outlineLevel="1" x14ac:dyDescent="0.2">
      <c r="A1105" s="220"/>
      <c r="B1105" s="221"/>
      <c r="C1105" s="256" t="s">
        <v>174</v>
      </c>
      <c r="D1105" s="223"/>
      <c r="E1105" s="224"/>
      <c r="F1105" s="222"/>
      <c r="G1105" s="222"/>
      <c r="H1105" s="222"/>
      <c r="I1105" s="222"/>
      <c r="J1105" s="222"/>
      <c r="K1105" s="222"/>
      <c r="L1105" s="222"/>
      <c r="M1105" s="222"/>
      <c r="N1105" s="222"/>
      <c r="O1105" s="222"/>
      <c r="P1105" s="222"/>
      <c r="Q1105" s="222"/>
      <c r="R1105" s="222"/>
      <c r="S1105" s="222"/>
      <c r="T1105" s="222"/>
      <c r="U1105" s="222"/>
      <c r="V1105" s="222"/>
      <c r="W1105" s="222"/>
      <c r="X1105" s="222"/>
      <c r="Y1105" s="213"/>
      <c r="Z1105" s="213"/>
      <c r="AA1105" s="213"/>
      <c r="AB1105" s="213"/>
      <c r="AC1105" s="213"/>
      <c r="AD1105" s="213"/>
      <c r="AE1105" s="213"/>
      <c r="AF1105" s="213"/>
      <c r="AG1105" s="213" t="s">
        <v>157</v>
      </c>
      <c r="AH1105" s="213">
        <v>0</v>
      </c>
      <c r="AI1105" s="213"/>
      <c r="AJ1105" s="213"/>
      <c r="AK1105" s="213"/>
      <c r="AL1105" s="213"/>
      <c r="AM1105" s="213"/>
      <c r="AN1105" s="213"/>
      <c r="AO1105" s="213"/>
      <c r="AP1105" s="213"/>
      <c r="AQ1105" s="213"/>
      <c r="AR1105" s="213"/>
      <c r="AS1105" s="213"/>
      <c r="AT1105" s="213"/>
      <c r="AU1105" s="213"/>
      <c r="AV1105" s="213"/>
      <c r="AW1105" s="213"/>
      <c r="AX1105" s="213"/>
      <c r="AY1105" s="213"/>
      <c r="AZ1105" s="213"/>
      <c r="BA1105" s="213"/>
      <c r="BB1105" s="213"/>
      <c r="BC1105" s="213"/>
      <c r="BD1105" s="213"/>
      <c r="BE1105" s="213"/>
      <c r="BF1105" s="213"/>
      <c r="BG1105" s="213"/>
      <c r="BH1105" s="213"/>
    </row>
    <row r="1106" spans="1:60" outlineLevel="1" x14ac:dyDescent="0.2">
      <c r="A1106" s="220"/>
      <c r="B1106" s="221"/>
      <c r="C1106" s="256" t="s">
        <v>689</v>
      </c>
      <c r="D1106" s="223"/>
      <c r="E1106" s="224">
        <v>0.5</v>
      </c>
      <c r="F1106" s="222"/>
      <c r="G1106" s="222"/>
      <c r="H1106" s="222"/>
      <c r="I1106" s="222"/>
      <c r="J1106" s="222"/>
      <c r="K1106" s="222"/>
      <c r="L1106" s="222"/>
      <c r="M1106" s="222"/>
      <c r="N1106" s="222"/>
      <c r="O1106" s="222"/>
      <c r="P1106" s="222"/>
      <c r="Q1106" s="222"/>
      <c r="R1106" s="222"/>
      <c r="S1106" s="222"/>
      <c r="T1106" s="222"/>
      <c r="U1106" s="222"/>
      <c r="V1106" s="222"/>
      <c r="W1106" s="222"/>
      <c r="X1106" s="222"/>
      <c r="Y1106" s="213"/>
      <c r="Z1106" s="213"/>
      <c r="AA1106" s="213"/>
      <c r="AB1106" s="213"/>
      <c r="AC1106" s="213"/>
      <c r="AD1106" s="213"/>
      <c r="AE1106" s="213"/>
      <c r="AF1106" s="213"/>
      <c r="AG1106" s="213" t="s">
        <v>157</v>
      </c>
      <c r="AH1106" s="213">
        <v>0</v>
      </c>
      <c r="AI1106" s="213"/>
      <c r="AJ1106" s="213"/>
      <c r="AK1106" s="213"/>
      <c r="AL1106" s="213"/>
      <c r="AM1106" s="213"/>
      <c r="AN1106" s="213"/>
      <c r="AO1106" s="213"/>
      <c r="AP1106" s="213"/>
      <c r="AQ1106" s="213"/>
      <c r="AR1106" s="213"/>
      <c r="AS1106" s="213"/>
      <c r="AT1106" s="213"/>
      <c r="AU1106" s="213"/>
      <c r="AV1106" s="213"/>
      <c r="AW1106" s="213"/>
      <c r="AX1106" s="213"/>
      <c r="AY1106" s="213"/>
      <c r="AZ1106" s="213"/>
      <c r="BA1106" s="213"/>
      <c r="BB1106" s="213"/>
      <c r="BC1106" s="213"/>
      <c r="BD1106" s="213"/>
      <c r="BE1106" s="213"/>
      <c r="BF1106" s="213"/>
      <c r="BG1106" s="213"/>
      <c r="BH1106" s="213"/>
    </row>
    <row r="1107" spans="1:60" outlineLevel="1" x14ac:dyDescent="0.2">
      <c r="A1107" s="220"/>
      <c r="B1107" s="221"/>
      <c r="C1107" s="256" t="s">
        <v>690</v>
      </c>
      <c r="D1107" s="223"/>
      <c r="E1107" s="224">
        <v>0.73</v>
      </c>
      <c r="F1107" s="222"/>
      <c r="G1107" s="222"/>
      <c r="H1107" s="222"/>
      <c r="I1107" s="222"/>
      <c r="J1107" s="222"/>
      <c r="K1107" s="222"/>
      <c r="L1107" s="222"/>
      <c r="M1107" s="222"/>
      <c r="N1107" s="222"/>
      <c r="O1107" s="222"/>
      <c r="P1107" s="222"/>
      <c r="Q1107" s="222"/>
      <c r="R1107" s="222"/>
      <c r="S1107" s="222"/>
      <c r="T1107" s="222"/>
      <c r="U1107" s="222"/>
      <c r="V1107" s="222"/>
      <c r="W1107" s="222"/>
      <c r="X1107" s="222"/>
      <c r="Y1107" s="213"/>
      <c r="Z1107" s="213"/>
      <c r="AA1107" s="213"/>
      <c r="AB1107" s="213"/>
      <c r="AC1107" s="213"/>
      <c r="AD1107" s="213"/>
      <c r="AE1107" s="213"/>
      <c r="AF1107" s="213"/>
      <c r="AG1107" s="213" t="s">
        <v>157</v>
      </c>
      <c r="AH1107" s="213">
        <v>0</v>
      </c>
      <c r="AI1107" s="213"/>
      <c r="AJ1107" s="213"/>
      <c r="AK1107" s="213"/>
      <c r="AL1107" s="213"/>
      <c r="AM1107" s="213"/>
      <c r="AN1107" s="213"/>
      <c r="AO1107" s="213"/>
      <c r="AP1107" s="213"/>
      <c r="AQ1107" s="213"/>
      <c r="AR1107" s="213"/>
      <c r="AS1107" s="213"/>
      <c r="AT1107" s="213"/>
      <c r="AU1107" s="213"/>
      <c r="AV1107" s="213"/>
      <c r="AW1107" s="213"/>
      <c r="AX1107" s="213"/>
      <c r="AY1107" s="213"/>
      <c r="AZ1107" s="213"/>
      <c r="BA1107" s="213"/>
      <c r="BB1107" s="213"/>
      <c r="BC1107" s="213"/>
      <c r="BD1107" s="213"/>
      <c r="BE1107" s="213"/>
      <c r="BF1107" s="213"/>
      <c r="BG1107" s="213"/>
      <c r="BH1107" s="213"/>
    </row>
    <row r="1108" spans="1:60" outlineLevel="1" x14ac:dyDescent="0.2">
      <c r="A1108" s="220"/>
      <c r="B1108" s="221"/>
      <c r="C1108" s="256" t="s">
        <v>691</v>
      </c>
      <c r="D1108" s="223"/>
      <c r="E1108" s="224">
        <v>2.5099999999999998</v>
      </c>
      <c r="F1108" s="222"/>
      <c r="G1108" s="222"/>
      <c r="H1108" s="222"/>
      <c r="I1108" s="222"/>
      <c r="J1108" s="222"/>
      <c r="K1108" s="222"/>
      <c r="L1108" s="222"/>
      <c r="M1108" s="222"/>
      <c r="N1108" s="222"/>
      <c r="O1108" s="222"/>
      <c r="P1108" s="222"/>
      <c r="Q1108" s="222"/>
      <c r="R1108" s="222"/>
      <c r="S1108" s="222"/>
      <c r="T1108" s="222"/>
      <c r="U1108" s="222"/>
      <c r="V1108" s="222"/>
      <c r="W1108" s="222"/>
      <c r="X1108" s="222"/>
      <c r="Y1108" s="213"/>
      <c r="Z1108" s="213"/>
      <c r="AA1108" s="213"/>
      <c r="AB1108" s="213"/>
      <c r="AC1108" s="213"/>
      <c r="AD1108" s="213"/>
      <c r="AE1108" s="213"/>
      <c r="AF1108" s="213"/>
      <c r="AG1108" s="213" t="s">
        <v>157</v>
      </c>
      <c r="AH1108" s="213">
        <v>0</v>
      </c>
      <c r="AI1108" s="213"/>
      <c r="AJ1108" s="213"/>
      <c r="AK1108" s="213"/>
      <c r="AL1108" s="213"/>
      <c r="AM1108" s="213"/>
      <c r="AN1108" s="213"/>
      <c r="AO1108" s="213"/>
      <c r="AP1108" s="213"/>
      <c r="AQ1108" s="213"/>
      <c r="AR1108" s="213"/>
      <c r="AS1108" s="213"/>
      <c r="AT1108" s="213"/>
      <c r="AU1108" s="213"/>
      <c r="AV1108" s="213"/>
      <c r="AW1108" s="213"/>
      <c r="AX1108" s="213"/>
      <c r="AY1108" s="213"/>
      <c r="AZ1108" s="213"/>
      <c r="BA1108" s="213"/>
      <c r="BB1108" s="213"/>
      <c r="BC1108" s="213"/>
      <c r="BD1108" s="213"/>
      <c r="BE1108" s="213"/>
      <c r="BF1108" s="213"/>
      <c r="BG1108" s="213"/>
      <c r="BH1108" s="213"/>
    </row>
    <row r="1109" spans="1:60" outlineLevel="1" x14ac:dyDescent="0.2">
      <c r="A1109" s="220"/>
      <c r="B1109" s="221"/>
      <c r="C1109" s="260" t="s">
        <v>628</v>
      </c>
      <c r="D1109" s="225"/>
      <c r="E1109" s="226"/>
      <c r="F1109" s="222"/>
      <c r="G1109" s="222"/>
      <c r="H1109" s="222"/>
      <c r="I1109" s="222"/>
      <c r="J1109" s="222"/>
      <c r="K1109" s="222"/>
      <c r="L1109" s="222"/>
      <c r="M1109" s="222"/>
      <c r="N1109" s="222"/>
      <c r="O1109" s="222"/>
      <c r="P1109" s="222"/>
      <c r="Q1109" s="222"/>
      <c r="R1109" s="222"/>
      <c r="S1109" s="222"/>
      <c r="T1109" s="222"/>
      <c r="U1109" s="222"/>
      <c r="V1109" s="222"/>
      <c r="W1109" s="222"/>
      <c r="X1109" s="222"/>
      <c r="Y1109" s="213"/>
      <c r="Z1109" s="213"/>
      <c r="AA1109" s="213"/>
      <c r="AB1109" s="213"/>
      <c r="AC1109" s="213"/>
      <c r="AD1109" s="213"/>
      <c r="AE1109" s="213"/>
      <c r="AF1109" s="213"/>
      <c r="AG1109" s="213" t="s">
        <v>157</v>
      </c>
      <c r="AH1109" s="213">
        <v>4</v>
      </c>
      <c r="AI1109" s="213"/>
      <c r="AJ1109" s="213"/>
      <c r="AK1109" s="213"/>
      <c r="AL1109" s="213"/>
      <c r="AM1109" s="213"/>
      <c r="AN1109" s="213"/>
      <c r="AO1109" s="213"/>
      <c r="AP1109" s="213"/>
      <c r="AQ1109" s="213"/>
      <c r="AR1109" s="213"/>
      <c r="AS1109" s="213"/>
      <c r="AT1109" s="213"/>
      <c r="AU1109" s="213"/>
      <c r="AV1109" s="213"/>
      <c r="AW1109" s="213"/>
      <c r="AX1109" s="213"/>
      <c r="AY1109" s="213"/>
      <c r="AZ1109" s="213"/>
      <c r="BA1109" s="213"/>
      <c r="BB1109" s="213"/>
      <c r="BC1109" s="213"/>
      <c r="BD1109" s="213"/>
      <c r="BE1109" s="213"/>
      <c r="BF1109" s="213"/>
      <c r="BG1109" s="213"/>
      <c r="BH1109" s="213"/>
    </row>
    <row r="1110" spans="1:60" outlineLevel="1" x14ac:dyDescent="0.2">
      <c r="A1110" s="234">
        <v>142</v>
      </c>
      <c r="B1110" s="235" t="s">
        <v>702</v>
      </c>
      <c r="C1110" s="254" t="s">
        <v>703</v>
      </c>
      <c r="D1110" s="236" t="s">
        <v>164</v>
      </c>
      <c r="E1110" s="237">
        <v>31.154920000000001</v>
      </c>
      <c r="F1110" s="238"/>
      <c r="G1110" s="239">
        <f>ROUND(E1110*F1110,2)</f>
        <v>0</v>
      </c>
      <c r="H1110" s="238"/>
      <c r="I1110" s="239">
        <f>ROUND(E1110*H1110,2)</f>
        <v>0</v>
      </c>
      <c r="J1110" s="238"/>
      <c r="K1110" s="239">
        <f>ROUND(E1110*J1110,2)</f>
        <v>0</v>
      </c>
      <c r="L1110" s="239">
        <v>15</v>
      </c>
      <c r="M1110" s="239">
        <f>G1110*(1+L1110/100)</f>
        <v>0</v>
      </c>
      <c r="N1110" s="239">
        <v>1.8499999999999999E-2</v>
      </c>
      <c r="O1110" s="239">
        <f>ROUND(E1110*N1110,2)</f>
        <v>0.57999999999999996</v>
      </c>
      <c r="P1110" s="239">
        <v>0</v>
      </c>
      <c r="Q1110" s="239">
        <f>ROUND(E1110*P1110,2)</f>
        <v>0</v>
      </c>
      <c r="R1110" s="239"/>
      <c r="S1110" s="239" t="s">
        <v>179</v>
      </c>
      <c r="T1110" s="240" t="s">
        <v>306</v>
      </c>
      <c r="U1110" s="222">
        <v>0</v>
      </c>
      <c r="V1110" s="222">
        <f>ROUND(E1110*U1110,2)</f>
        <v>0</v>
      </c>
      <c r="W1110" s="222"/>
      <c r="X1110" s="222" t="s">
        <v>513</v>
      </c>
      <c r="Y1110" s="213"/>
      <c r="Z1110" s="213"/>
      <c r="AA1110" s="213"/>
      <c r="AB1110" s="213"/>
      <c r="AC1110" s="213"/>
      <c r="AD1110" s="213"/>
      <c r="AE1110" s="213"/>
      <c r="AF1110" s="213"/>
      <c r="AG1110" s="213" t="s">
        <v>514</v>
      </c>
      <c r="AH1110" s="213"/>
      <c r="AI1110" s="213"/>
      <c r="AJ1110" s="213"/>
      <c r="AK1110" s="213"/>
      <c r="AL1110" s="213"/>
      <c r="AM1110" s="213"/>
      <c r="AN1110" s="213"/>
      <c r="AO1110" s="213"/>
      <c r="AP1110" s="213"/>
      <c r="AQ1110" s="213"/>
      <c r="AR1110" s="213"/>
      <c r="AS1110" s="213"/>
      <c r="AT1110" s="213"/>
      <c r="AU1110" s="213"/>
      <c r="AV1110" s="213"/>
      <c r="AW1110" s="213"/>
      <c r="AX1110" s="213"/>
      <c r="AY1110" s="213"/>
      <c r="AZ1110" s="213"/>
      <c r="BA1110" s="213"/>
      <c r="BB1110" s="213"/>
      <c r="BC1110" s="213"/>
      <c r="BD1110" s="213"/>
      <c r="BE1110" s="213"/>
      <c r="BF1110" s="213"/>
      <c r="BG1110" s="213"/>
      <c r="BH1110" s="213"/>
    </row>
    <row r="1111" spans="1:60" outlineLevel="1" x14ac:dyDescent="0.2">
      <c r="A1111" s="220"/>
      <c r="B1111" s="221"/>
      <c r="C1111" s="256" t="s">
        <v>394</v>
      </c>
      <c r="D1111" s="223"/>
      <c r="E1111" s="224"/>
      <c r="F1111" s="222"/>
      <c r="G1111" s="222"/>
      <c r="H1111" s="222"/>
      <c r="I1111" s="222"/>
      <c r="J1111" s="222"/>
      <c r="K1111" s="222"/>
      <c r="L1111" s="222"/>
      <c r="M1111" s="222"/>
      <c r="N1111" s="222"/>
      <c r="O1111" s="222"/>
      <c r="P1111" s="222"/>
      <c r="Q1111" s="222"/>
      <c r="R1111" s="222"/>
      <c r="S1111" s="222"/>
      <c r="T1111" s="222"/>
      <c r="U1111" s="222"/>
      <c r="V1111" s="222"/>
      <c r="W1111" s="222"/>
      <c r="X1111" s="222"/>
      <c r="Y1111" s="213"/>
      <c r="Z1111" s="213"/>
      <c r="AA1111" s="213"/>
      <c r="AB1111" s="213"/>
      <c r="AC1111" s="213"/>
      <c r="AD1111" s="213"/>
      <c r="AE1111" s="213"/>
      <c r="AF1111" s="213"/>
      <c r="AG1111" s="213" t="s">
        <v>157</v>
      </c>
      <c r="AH1111" s="213">
        <v>0</v>
      </c>
      <c r="AI1111" s="213"/>
      <c r="AJ1111" s="213"/>
      <c r="AK1111" s="213"/>
      <c r="AL1111" s="213"/>
      <c r="AM1111" s="213"/>
      <c r="AN1111" s="213"/>
      <c r="AO1111" s="213"/>
      <c r="AP1111" s="213"/>
      <c r="AQ1111" s="213"/>
      <c r="AR1111" s="213"/>
      <c r="AS1111" s="213"/>
      <c r="AT1111" s="213"/>
      <c r="AU1111" s="213"/>
      <c r="AV1111" s="213"/>
      <c r="AW1111" s="213"/>
      <c r="AX1111" s="213"/>
      <c r="AY1111" s="213"/>
      <c r="AZ1111" s="213"/>
      <c r="BA1111" s="213"/>
      <c r="BB1111" s="213"/>
      <c r="BC1111" s="213"/>
      <c r="BD1111" s="213"/>
      <c r="BE1111" s="213"/>
      <c r="BF1111" s="213"/>
      <c r="BG1111" s="213"/>
      <c r="BH1111" s="213"/>
    </row>
    <row r="1112" spans="1:60" outlineLevel="1" x14ac:dyDescent="0.2">
      <c r="A1112" s="220"/>
      <c r="B1112" s="221"/>
      <c r="C1112" s="256" t="s">
        <v>186</v>
      </c>
      <c r="D1112" s="223"/>
      <c r="E1112" s="224"/>
      <c r="F1112" s="222"/>
      <c r="G1112" s="222"/>
      <c r="H1112" s="222"/>
      <c r="I1112" s="222"/>
      <c r="J1112" s="222"/>
      <c r="K1112" s="222"/>
      <c r="L1112" s="222"/>
      <c r="M1112" s="222"/>
      <c r="N1112" s="222"/>
      <c r="O1112" s="222"/>
      <c r="P1112" s="222"/>
      <c r="Q1112" s="222"/>
      <c r="R1112" s="222"/>
      <c r="S1112" s="222"/>
      <c r="T1112" s="222"/>
      <c r="U1112" s="222"/>
      <c r="V1112" s="222"/>
      <c r="W1112" s="222"/>
      <c r="X1112" s="222"/>
      <c r="Y1112" s="213"/>
      <c r="Z1112" s="213"/>
      <c r="AA1112" s="213"/>
      <c r="AB1112" s="213"/>
      <c r="AC1112" s="213"/>
      <c r="AD1112" s="213"/>
      <c r="AE1112" s="213"/>
      <c r="AF1112" s="213"/>
      <c r="AG1112" s="213" t="s">
        <v>157</v>
      </c>
      <c r="AH1112" s="213">
        <v>0</v>
      </c>
      <c r="AI1112" s="213"/>
      <c r="AJ1112" s="213"/>
      <c r="AK1112" s="213"/>
      <c r="AL1112" s="213"/>
      <c r="AM1112" s="213"/>
      <c r="AN1112" s="213"/>
      <c r="AO1112" s="213"/>
      <c r="AP1112" s="213"/>
      <c r="AQ1112" s="213"/>
      <c r="AR1112" s="213"/>
      <c r="AS1112" s="213"/>
      <c r="AT1112" s="213"/>
      <c r="AU1112" s="213"/>
      <c r="AV1112" s="213"/>
      <c r="AW1112" s="213"/>
      <c r="AX1112" s="213"/>
      <c r="AY1112" s="213"/>
      <c r="AZ1112" s="213"/>
      <c r="BA1112" s="213"/>
      <c r="BB1112" s="213"/>
      <c r="BC1112" s="213"/>
      <c r="BD1112" s="213"/>
      <c r="BE1112" s="213"/>
      <c r="BF1112" s="213"/>
      <c r="BG1112" s="213"/>
      <c r="BH1112" s="213"/>
    </row>
    <row r="1113" spans="1:60" outlineLevel="1" x14ac:dyDescent="0.2">
      <c r="A1113" s="220"/>
      <c r="B1113" s="221"/>
      <c r="C1113" s="256" t="s">
        <v>221</v>
      </c>
      <c r="D1113" s="223"/>
      <c r="E1113" s="224">
        <v>4.4703999999999997</v>
      </c>
      <c r="F1113" s="222"/>
      <c r="G1113" s="222"/>
      <c r="H1113" s="222"/>
      <c r="I1113" s="222"/>
      <c r="J1113" s="222"/>
      <c r="K1113" s="222"/>
      <c r="L1113" s="222"/>
      <c r="M1113" s="222"/>
      <c r="N1113" s="222"/>
      <c r="O1113" s="222"/>
      <c r="P1113" s="222"/>
      <c r="Q1113" s="222"/>
      <c r="R1113" s="222"/>
      <c r="S1113" s="222"/>
      <c r="T1113" s="222"/>
      <c r="U1113" s="222"/>
      <c r="V1113" s="222"/>
      <c r="W1113" s="222"/>
      <c r="X1113" s="222"/>
      <c r="Y1113" s="213"/>
      <c r="Z1113" s="213"/>
      <c r="AA1113" s="213"/>
      <c r="AB1113" s="213"/>
      <c r="AC1113" s="213"/>
      <c r="AD1113" s="213"/>
      <c r="AE1113" s="213"/>
      <c r="AF1113" s="213"/>
      <c r="AG1113" s="213" t="s">
        <v>157</v>
      </c>
      <c r="AH1113" s="213">
        <v>0</v>
      </c>
      <c r="AI1113" s="213"/>
      <c r="AJ1113" s="213"/>
      <c r="AK1113" s="213"/>
      <c r="AL1113" s="213"/>
      <c r="AM1113" s="213"/>
      <c r="AN1113" s="213"/>
      <c r="AO1113" s="213"/>
      <c r="AP1113" s="213"/>
      <c r="AQ1113" s="213"/>
      <c r="AR1113" s="213"/>
      <c r="AS1113" s="213"/>
      <c r="AT1113" s="213"/>
      <c r="AU1113" s="213"/>
      <c r="AV1113" s="213"/>
      <c r="AW1113" s="213"/>
      <c r="AX1113" s="213"/>
      <c r="AY1113" s="213"/>
      <c r="AZ1113" s="213"/>
      <c r="BA1113" s="213"/>
      <c r="BB1113" s="213"/>
      <c r="BC1113" s="213"/>
      <c r="BD1113" s="213"/>
      <c r="BE1113" s="213"/>
      <c r="BF1113" s="213"/>
      <c r="BG1113" s="213"/>
      <c r="BH1113" s="213"/>
    </row>
    <row r="1114" spans="1:60" outlineLevel="1" x14ac:dyDescent="0.2">
      <c r="A1114" s="220"/>
      <c r="B1114" s="221"/>
      <c r="C1114" s="256" t="s">
        <v>222</v>
      </c>
      <c r="D1114" s="223"/>
      <c r="E1114" s="224">
        <v>5.6760000000000002</v>
      </c>
      <c r="F1114" s="222"/>
      <c r="G1114" s="222"/>
      <c r="H1114" s="222"/>
      <c r="I1114" s="222"/>
      <c r="J1114" s="222"/>
      <c r="K1114" s="222"/>
      <c r="L1114" s="222"/>
      <c r="M1114" s="222"/>
      <c r="N1114" s="222"/>
      <c r="O1114" s="222"/>
      <c r="P1114" s="222"/>
      <c r="Q1114" s="222"/>
      <c r="R1114" s="222"/>
      <c r="S1114" s="222"/>
      <c r="T1114" s="222"/>
      <c r="U1114" s="222"/>
      <c r="V1114" s="222"/>
      <c r="W1114" s="222"/>
      <c r="X1114" s="222"/>
      <c r="Y1114" s="213"/>
      <c r="Z1114" s="213"/>
      <c r="AA1114" s="213"/>
      <c r="AB1114" s="213"/>
      <c r="AC1114" s="213"/>
      <c r="AD1114" s="213"/>
      <c r="AE1114" s="213"/>
      <c r="AF1114" s="213"/>
      <c r="AG1114" s="213" t="s">
        <v>157</v>
      </c>
      <c r="AH1114" s="213">
        <v>0</v>
      </c>
      <c r="AI1114" s="213"/>
      <c r="AJ1114" s="213"/>
      <c r="AK1114" s="213"/>
      <c r="AL1114" s="213"/>
      <c r="AM1114" s="213"/>
      <c r="AN1114" s="213"/>
      <c r="AO1114" s="213"/>
      <c r="AP1114" s="213"/>
      <c r="AQ1114" s="213"/>
      <c r="AR1114" s="213"/>
      <c r="AS1114" s="213"/>
      <c r="AT1114" s="213"/>
      <c r="AU1114" s="213"/>
      <c r="AV1114" s="213"/>
      <c r="AW1114" s="213"/>
      <c r="AX1114" s="213"/>
      <c r="AY1114" s="213"/>
      <c r="AZ1114" s="213"/>
      <c r="BA1114" s="213"/>
      <c r="BB1114" s="213"/>
      <c r="BC1114" s="213"/>
      <c r="BD1114" s="213"/>
      <c r="BE1114" s="213"/>
      <c r="BF1114" s="213"/>
      <c r="BG1114" s="213"/>
      <c r="BH1114" s="213"/>
    </row>
    <row r="1115" spans="1:60" outlineLevel="1" x14ac:dyDescent="0.2">
      <c r="A1115" s="220"/>
      <c r="B1115" s="221"/>
      <c r="C1115" s="256" t="s">
        <v>169</v>
      </c>
      <c r="D1115" s="223"/>
      <c r="E1115" s="224"/>
      <c r="F1115" s="222"/>
      <c r="G1115" s="222"/>
      <c r="H1115" s="222"/>
      <c r="I1115" s="222"/>
      <c r="J1115" s="222"/>
      <c r="K1115" s="222"/>
      <c r="L1115" s="222"/>
      <c r="M1115" s="222"/>
      <c r="N1115" s="222"/>
      <c r="O1115" s="222"/>
      <c r="P1115" s="222"/>
      <c r="Q1115" s="222"/>
      <c r="R1115" s="222"/>
      <c r="S1115" s="222"/>
      <c r="T1115" s="222"/>
      <c r="U1115" s="222"/>
      <c r="V1115" s="222"/>
      <c r="W1115" s="222"/>
      <c r="X1115" s="222"/>
      <c r="Y1115" s="213"/>
      <c r="Z1115" s="213"/>
      <c r="AA1115" s="213"/>
      <c r="AB1115" s="213"/>
      <c r="AC1115" s="213"/>
      <c r="AD1115" s="213"/>
      <c r="AE1115" s="213"/>
      <c r="AF1115" s="213"/>
      <c r="AG1115" s="213" t="s">
        <v>157</v>
      </c>
      <c r="AH1115" s="213">
        <v>0</v>
      </c>
      <c r="AI1115" s="213"/>
      <c r="AJ1115" s="213"/>
      <c r="AK1115" s="213"/>
      <c r="AL1115" s="213"/>
      <c r="AM1115" s="213"/>
      <c r="AN1115" s="213"/>
      <c r="AO1115" s="213"/>
      <c r="AP1115" s="213"/>
      <c r="AQ1115" s="213"/>
      <c r="AR1115" s="213"/>
      <c r="AS1115" s="213"/>
      <c r="AT1115" s="213"/>
      <c r="AU1115" s="213"/>
      <c r="AV1115" s="213"/>
      <c r="AW1115" s="213"/>
      <c r="AX1115" s="213"/>
      <c r="AY1115" s="213"/>
      <c r="AZ1115" s="213"/>
      <c r="BA1115" s="213"/>
      <c r="BB1115" s="213"/>
      <c r="BC1115" s="213"/>
      <c r="BD1115" s="213"/>
      <c r="BE1115" s="213"/>
      <c r="BF1115" s="213"/>
      <c r="BG1115" s="213"/>
      <c r="BH1115" s="213"/>
    </row>
    <row r="1116" spans="1:60" outlineLevel="1" x14ac:dyDescent="0.2">
      <c r="A1116" s="220"/>
      <c r="B1116" s="221"/>
      <c r="C1116" s="256" t="s">
        <v>223</v>
      </c>
      <c r="D1116" s="223"/>
      <c r="E1116" s="224">
        <v>-1.248</v>
      </c>
      <c r="F1116" s="222"/>
      <c r="G1116" s="222"/>
      <c r="H1116" s="222"/>
      <c r="I1116" s="222"/>
      <c r="J1116" s="222"/>
      <c r="K1116" s="222"/>
      <c r="L1116" s="222"/>
      <c r="M1116" s="222"/>
      <c r="N1116" s="222"/>
      <c r="O1116" s="222"/>
      <c r="P1116" s="222"/>
      <c r="Q1116" s="222"/>
      <c r="R1116" s="222"/>
      <c r="S1116" s="222"/>
      <c r="T1116" s="222"/>
      <c r="U1116" s="222"/>
      <c r="V1116" s="222"/>
      <c r="W1116" s="222"/>
      <c r="X1116" s="222"/>
      <c r="Y1116" s="213"/>
      <c r="Z1116" s="213"/>
      <c r="AA1116" s="213"/>
      <c r="AB1116" s="213"/>
      <c r="AC1116" s="213"/>
      <c r="AD1116" s="213"/>
      <c r="AE1116" s="213"/>
      <c r="AF1116" s="213"/>
      <c r="AG1116" s="213" t="s">
        <v>157</v>
      </c>
      <c r="AH1116" s="213">
        <v>0</v>
      </c>
      <c r="AI1116" s="213"/>
      <c r="AJ1116" s="213"/>
      <c r="AK1116" s="213"/>
      <c r="AL1116" s="213"/>
      <c r="AM1116" s="213"/>
      <c r="AN1116" s="213"/>
      <c r="AO1116" s="213"/>
      <c r="AP1116" s="213"/>
      <c r="AQ1116" s="213"/>
      <c r="AR1116" s="213"/>
      <c r="AS1116" s="213"/>
      <c r="AT1116" s="213"/>
      <c r="AU1116" s="213"/>
      <c r="AV1116" s="213"/>
      <c r="AW1116" s="213"/>
      <c r="AX1116" s="213"/>
      <c r="AY1116" s="213"/>
      <c r="AZ1116" s="213"/>
      <c r="BA1116" s="213"/>
      <c r="BB1116" s="213"/>
      <c r="BC1116" s="213"/>
      <c r="BD1116" s="213"/>
      <c r="BE1116" s="213"/>
      <c r="BF1116" s="213"/>
      <c r="BG1116" s="213"/>
      <c r="BH1116" s="213"/>
    </row>
    <row r="1117" spans="1:60" outlineLevel="1" x14ac:dyDescent="0.2">
      <c r="A1117" s="220"/>
      <c r="B1117" s="221"/>
      <c r="C1117" s="256" t="s">
        <v>174</v>
      </c>
      <c r="D1117" s="223"/>
      <c r="E1117" s="224"/>
      <c r="F1117" s="222"/>
      <c r="G1117" s="222"/>
      <c r="H1117" s="222"/>
      <c r="I1117" s="222"/>
      <c r="J1117" s="222"/>
      <c r="K1117" s="222"/>
      <c r="L1117" s="222"/>
      <c r="M1117" s="222"/>
      <c r="N1117" s="222"/>
      <c r="O1117" s="222"/>
      <c r="P1117" s="222"/>
      <c r="Q1117" s="222"/>
      <c r="R1117" s="222"/>
      <c r="S1117" s="222"/>
      <c r="T1117" s="222"/>
      <c r="U1117" s="222"/>
      <c r="V1117" s="222"/>
      <c r="W1117" s="222"/>
      <c r="X1117" s="222"/>
      <c r="Y1117" s="213"/>
      <c r="Z1117" s="213"/>
      <c r="AA1117" s="213"/>
      <c r="AB1117" s="213"/>
      <c r="AC1117" s="213"/>
      <c r="AD1117" s="213"/>
      <c r="AE1117" s="213"/>
      <c r="AF1117" s="213"/>
      <c r="AG1117" s="213" t="s">
        <v>157</v>
      </c>
      <c r="AH1117" s="213">
        <v>0</v>
      </c>
      <c r="AI1117" s="213"/>
      <c r="AJ1117" s="213"/>
      <c r="AK1117" s="213"/>
      <c r="AL1117" s="213"/>
      <c r="AM1117" s="213"/>
      <c r="AN1117" s="213"/>
      <c r="AO1117" s="213"/>
      <c r="AP1117" s="213"/>
      <c r="AQ1117" s="213"/>
      <c r="AR1117" s="213"/>
      <c r="AS1117" s="213"/>
      <c r="AT1117" s="213"/>
      <c r="AU1117" s="213"/>
      <c r="AV1117" s="213"/>
      <c r="AW1117" s="213"/>
      <c r="AX1117" s="213"/>
      <c r="AY1117" s="213"/>
      <c r="AZ1117" s="213"/>
      <c r="BA1117" s="213"/>
      <c r="BB1117" s="213"/>
      <c r="BC1117" s="213"/>
      <c r="BD1117" s="213"/>
      <c r="BE1117" s="213"/>
      <c r="BF1117" s="213"/>
      <c r="BG1117" s="213"/>
      <c r="BH1117" s="213"/>
    </row>
    <row r="1118" spans="1:60" outlineLevel="1" x14ac:dyDescent="0.2">
      <c r="A1118" s="220"/>
      <c r="B1118" s="221"/>
      <c r="C1118" s="256" t="s">
        <v>224</v>
      </c>
      <c r="D1118" s="223"/>
      <c r="E1118" s="224">
        <v>8.8043999999999993</v>
      </c>
      <c r="F1118" s="222"/>
      <c r="G1118" s="222"/>
      <c r="H1118" s="222"/>
      <c r="I1118" s="222"/>
      <c r="J1118" s="222"/>
      <c r="K1118" s="222"/>
      <c r="L1118" s="222"/>
      <c r="M1118" s="222"/>
      <c r="N1118" s="222"/>
      <c r="O1118" s="222"/>
      <c r="P1118" s="222"/>
      <c r="Q1118" s="222"/>
      <c r="R1118" s="222"/>
      <c r="S1118" s="222"/>
      <c r="T1118" s="222"/>
      <c r="U1118" s="222"/>
      <c r="V1118" s="222"/>
      <c r="W1118" s="222"/>
      <c r="X1118" s="222"/>
      <c r="Y1118" s="213"/>
      <c r="Z1118" s="213"/>
      <c r="AA1118" s="213"/>
      <c r="AB1118" s="213"/>
      <c r="AC1118" s="213"/>
      <c r="AD1118" s="213"/>
      <c r="AE1118" s="213"/>
      <c r="AF1118" s="213"/>
      <c r="AG1118" s="213" t="s">
        <v>157</v>
      </c>
      <c r="AH1118" s="213">
        <v>0</v>
      </c>
      <c r="AI1118" s="213"/>
      <c r="AJ1118" s="213"/>
      <c r="AK1118" s="213"/>
      <c r="AL1118" s="213"/>
      <c r="AM1118" s="213"/>
      <c r="AN1118" s="213"/>
      <c r="AO1118" s="213"/>
      <c r="AP1118" s="213"/>
      <c r="AQ1118" s="213"/>
      <c r="AR1118" s="213"/>
      <c r="AS1118" s="213"/>
      <c r="AT1118" s="213"/>
      <c r="AU1118" s="213"/>
      <c r="AV1118" s="213"/>
      <c r="AW1118" s="213"/>
      <c r="AX1118" s="213"/>
      <c r="AY1118" s="213"/>
      <c r="AZ1118" s="213"/>
      <c r="BA1118" s="213"/>
      <c r="BB1118" s="213"/>
      <c r="BC1118" s="213"/>
      <c r="BD1118" s="213"/>
      <c r="BE1118" s="213"/>
      <c r="BF1118" s="213"/>
      <c r="BG1118" s="213"/>
      <c r="BH1118" s="213"/>
    </row>
    <row r="1119" spans="1:60" outlineLevel="1" x14ac:dyDescent="0.2">
      <c r="A1119" s="220"/>
      <c r="B1119" s="221"/>
      <c r="C1119" s="256" t="s">
        <v>225</v>
      </c>
      <c r="D1119" s="223"/>
      <c r="E1119" s="224">
        <v>13.2</v>
      </c>
      <c r="F1119" s="222"/>
      <c r="G1119" s="222"/>
      <c r="H1119" s="222"/>
      <c r="I1119" s="222"/>
      <c r="J1119" s="222"/>
      <c r="K1119" s="222"/>
      <c r="L1119" s="222"/>
      <c r="M1119" s="222"/>
      <c r="N1119" s="222"/>
      <c r="O1119" s="222"/>
      <c r="P1119" s="222"/>
      <c r="Q1119" s="222"/>
      <c r="R1119" s="222"/>
      <c r="S1119" s="222"/>
      <c r="T1119" s="222"/>
      <c r="U1119" s="222"/>
      <c r="V1119" s="222"/>
      <c r="W1119" s="222"/>
      <c r="X1119" s="222"/>
      <c r="Y1119" s="213"/>
      <c r="Z1119" s="213"/>
      <c r="AA1119" s="213"/>
      <c r="AB1119" s="213"/>
      <c r="AC1119" s="213"/>
      <c r="AD1119" s="213"/>
      <c r="AE1119" s="213"/>
      <c r="AF1119" s="213"/>
      <c r="AG1119" s="213" t="s">
        <v>157</v>
      </c>
      <c r="AH1119" s="213">
        <v>0</v>
      </c>
      <c r="AI1119" s="213"/>
      <c r="AJ1119" s="213"/>
      <c r="AK1119" s="213"/>
      <c r="AL1119" s="213"/>
      <c r="AM1119" s="213"/>
      <c r="AN1119" s="213"/>
      <c r="AO1119" s="213"/>
      <c r="AP1119" s="213"/>
      <c r="AQ1119" s="213"/>
      <c r="AR1119" s="213"/>
      <c r="AS1119" s="213"/>
      <c r="AT1119" s="213"/>
      <c r="AU1119" s="213"/>
      <c r="AV1119" s="213"/>
      <c r="AW1119" s="213"/>
      <c r="AX1119" s="213"/>
      <c r="AY1119" s="213"/>
      <c r="AZ1119" s="213"/>
      <c r="BA1119" s="213"/>
      <c r="BB1119" s="213"/>
      <c r="BC1119" s="213"/>
      <c r="BD1119" s="213"/>
      <c r="BE1119" s="213"/>
      <c r="BF1119" s="213"/>
      <c r="BG1119" s="213"/>
      <c r="BH1119" s="213"/>
    </row>
    <row r="1120" spans="1:60" outlineLevel="1" x14ac:dyDescent="0.2">
      <c r="A1120" s="220"/>
      <c r="B1120" s="221"/>
      <c r="C1120" s="256" t="s">
        <v>169</v>
      </c>
      <c r="D1120" s="223"/>
      <c r="E1120" s="224"/>
      <c r="F1120" s="222"/>
      <c r="G1120" s="222"/>
      <c r="H1120" s="222"/>
      <c r="I1120" s="222"/>
      <c r="J1120" s="222"/>
      <c r="K1120" s="222"/>
      <c r="L1120" s="222"/>
      <c r="M1120" s="222"/>
      <c r="N1120" s="222"/>
      <c r="O1120" s="222"/>
      <c r="P1120" s="222"/>
      <c r="Q1120" s="222"/>
      <c r="R1120" s="222"/>
      <c r="S1120" s="222"/>
      <c r="T1120" s="222"/>
      <c r="U1120" s="222"/>
      <c r="V1120" s="222"/>
      <c r="W1120" s="222"/>
      <c r="X1120" s="222"/>
      <c r="Y1120" s="213"/>
      <c r="Z1120" s="213"/>
      <c r="AA1120" s="213"/>
      <c r="AB1120" s="213"/>
      <c r="AC1120" s="213"/>
      <c r="AD1120" s="213"/>
      <c r="AE1120" s="213"/>
      <c r="AF1120" s="213"/>
      <c r="AG1120" s="213" t="s">
        <v>157</v>
      </c>
      <c r="AH1120" s="213">
        <v>0</v>
      </c>
      <c r="AI1120" s="213"/>
      <c r="AJ1120" s="213"/>
      <c r="AK1120" s="213"/>
      <c r="AL1120" s="213"/>
      <c r="AM1120" s="213"/>
      <c r="AN1120" s="213"/>
      <c r="AO1120" s="213"/>
      <c r="AP1120" s="213"/>
      <c r="AQ1120" s="213"/>
      <c r="AR1120" s="213"/>
      <c r="AS1120" s="213"/>
      <c r="AT1120" s="213"/>
      <c r="AU1120" s="213"/>
      <c r="AV1120" s="213"/>
      <c r="AW1120" s="213"/>
      <c r="AX1120" s="213"/>
      <c r="AY1120" s="213"/>
      <c r="AZ1120" s="213"/>
      <c r="BA1120" s="213"/>
      <c r="BB1120" s="213"/>
      <c r="BC1120" s="213"/>
      <c r="BD1120" s="213"/>
      <c r="BE1120" s="213"/>
      <c r="BF1120" s="213"/>
      <c r="BG1120" s="213"/>
      <c r="BH1120" s="213"/>
    </row>
    <row r="1121" spans="1:60" outlineLevel="1" x14ac:dyDescent="0.2">
      <c r="A1121" s="220"/>
      <c r="B1121" s="221"/>
      <c r="C1121" s="256" t="s">
        <v>226</v>
      </c>
      <c r="D1121" s="223"/>
      <c r="E1121" s="224">
        <v>-1.6639999999999999</v>
      </c>
      <c r="F1121" s="222"/>
      <c r="G1121" s="222"/>
      <c r="H1121" s="222"/>
      <c r="I1121" s="222"/>
      <c r="J1121" s="222"/>
      <c r="K1121" s="222"/>
      <c r="L1121" s="222"/>
      <c r="M1121" s="222"/>
      <c r="N1121" s="222"/>
      <c r="O1121" s="222"/>
      <c r="P1121" s="222"/>
      <c r="Q1121" s="222"/>
      <c r="R1121" s="222"/>
      <c r="S1121" s="222"/>
      <c r="T1121" s="222"/>
      <c r="U1121" s="222"/>
      <c r="V1121" s="222"/>
      <c r="W1121" s="222"/>
      <c r="X1121" s="222"/>
      <c r="Y1121" s="213"/>
      <c r="Z1121" s="213"/>
      <c r="AA1121" s="213"/>
      <c r="AB1121" s="213"/>
      <c r="AC1121" s="213"/>
      <c r="AD1121" s="213"/>
      <c r="AE1121" s="213"/>
      <c r="AF1121" s="213"/>
      <c r="AG1121" s="213" t="s">
        <v>157</v>
      </c>
      <c r="AH1121" s="213">
        <v>0</v>
      </c>
      <c r="AI1121" s="213"/>
      <c r="AJ1121" s="213"/>
      <c r="AK1121" s="213"/>
      <c r="AL1121" s="213"/>
      <c r="AM1121" s="213"/>
      <c r="AN1121" s="213"/>
      <c r="AO1121" s="213"/>
      <c r="AP1121" s="213"/>
      <c r="AQ1121" s="213"/>
      <c r="AR1121" s="213"/>
      <c r="AS1121" s="213"/>
      <c r="AT1121" s="213"/>
      <c r="AU1121" s="213"/>
      <c r="AV1121" s="213"/>
      <c r="AW1121" s="213"/>
      <c r="AX1121" s="213"/>
      <c r="AY1121" s="213"/>
      <c r="AZ1121" s="213"/>
      <c r="BA1121" s="213"/>
      <c r="BB1121" s="213"/>
      <c r="BC1121" s="213"/>
      <c r="BD1121" s="213"/>
      <c r="BE1121" s="213"/>
      <c r="BF1121" s="213"/>
      <c r="BG1121" s="213"/>
      <c r="BH1121" s="213"/>
    </row>
    <row r="1122" spans="1:60" outlineLevel="1" x14ac:dyDescent="0.2">
      <c r="A1122" s="220"/>
      <c r="B1122" s="221"/>
      <c r="C1122" s="256" t="s">
        <v>227</v>
      </c>
      <c r="D1122" s="223"/>
      <c r="E1122" s="224">
        <v>-0.91615000000000002</v>
      </c>
      <c r="F1122" s="222"/>
      <c r="G1122" s="222"/>
      <c r="H1122" s="222"/>
      <c r="I1122" s="222"/>
      <c r="J1122" s="222"/>
      <c r="K1122" s="222"/>
      <c r="L1122" s="222"/>
      <c r="M1122" s="222"/>
      <c r="N1122" s="222"/>
      <c r="O1122" s="222"/>
      <c r="P1122" s="222"/>
      <c r="Q1122" s="222"/>
      <c r="R1122" s="222"/>
      <c r="S1122" s="222"/>
      <c r="T1122" s="222"/>
      <c r="U1122" s="222"/>
      <c r="V1122" s="222"/>
      <c r="W1122" s="222"/>
      <c r="X1122" s="222"/>
      <c r="Y1122" s="213"/>
      <c r="Z1122" s="213"/>
      <c r="AA1122" s="213"/>
      <c r="AB1122" s="213"/>
      <c r="AC1122" s="213"/>
      <c r="AD1122" s="213"/>
      <c r="AE1122" s="213"/>
      <c r="AF1122" s="213"/>
      <c r="AG1122" s="213" t="s">
        <v>157</v>
      </c>
      <c r="AH1122" s="213">
        <v>0</v>
      </c>
      <c r="AI1122" s="213"/>
      <c r="AJ1122" s="213"/>
      <c r="AK1122" s="213"/>
      <c r="AL1122" s="213"/>
      <c r="AM1122" s="213"/>
      <c r="AN1122" s="213"/>
      <c r="AO1122" s="213"/>
      <c r="AP1122" s="213"/>
      <c r="AQ1122" s="213"/>
      <c r="AR1122" s="213"/>
      <c r="AS1122" s="213"/>
      <c r="AT1122" s="213"/>
      <c r="AU1122" s="213"/>
      <c r="AV1122" s="213"/>
      <c r="AW1122" s="213"/>
      <c r="AX1122" s="213"/>
      <c r="AY1122" s="213"/>
      <c r="AZ1122" s="213"/>
      <c r="BA1122" s="213"/>
      <c r="BB1122" s="213"/>
      <c r="BC1122" s="213"/>
      <c r="BD1122" s="213"/>
      <c r="BE1122" s="213"/>
      <c r="BF1122" s="213"/>
      <c r="BG1122" s="213"/>
      <c r="BH1122" s="213"/>
    </row>
    <row r="1123" spans="1:60" outlineLevel="1" x14ac:dyDescent="0.2">
      <c r="A1123" s="220"/>
      <c r="B1123" s="221"/>
      <c r="C1123" s="260" t="s">
        <v>635</v>
      </c>
      <c r="D1123" s="225"/>
      <c r="E1123" s="226">
        <v>2.8322699999999998</v>
      </c>
      <c r="F1123" s="222"/>
      <c r="G1123" s="222"/>
      <c r="H1123" s="222"/>
      <c r="I1123" s="222"/>
      <c r="J1123" s="222"/>
      <c r="K1123" s="222"/>
      <c r="L1123" s="222"/>
      <c r="M1123" s="222"/>
      <c r="N1123" s="222"/>
      <c r="O1123" s="222"/>
      <c r="P1123" s="222"/>
      <c r="Q1123" s="222"/>
      <c r="R1123" s="222"/>
      <c r="S1123" s="222"/>
      <c r="T1123" s="222"/>
      <c r="U1123" s="222"/>
      <c r="V1123" s="222"/>
      <c r="W1123" s="222"/>
      <c r="X1123" s="222"/>
      <c r="Y1123" s="213"/>
      <c r="Z1123" s="213"/>
      <c r="AA1123" s="213"/>
      <c r="AB1123" s="213"/>
      <c r="AC1123" s="213"/>
      <c r="AD1123" s="213"/>
      <c r="AE1123" s="213"/>
      <c r="AF1123" s="213"/>
      <c r="AG1123" s="213" t="s">
        <v>157</v>
      </c>
      <c r="AH1123" s="213">
        <v>4</v>
      </c>
      <c r="AI1123" s="213"/>
      <c r="AJ1123" s="213"/>
      <c r="AK1123" s="213"/>
      <c r="AL1123" s="213"/>
      <c r="AM1123" s="213"/>
      <c r="AN1123" s="213"/>
      <c r="AO1123" s="213"/>
      <c r="AP1123" s="213"/>
      <c r="AQ1123" s="213"/>
      <c r="AR1123" s="213"/>
      <c r="AS1123" s="213"/>
      <c r="AT1123" s="213"/>
      <c r="AU1123" s="213"/>
      <c r="AV1123" s="213"/>
      <c r="AW1123" s="213"/>
      <c r="AX1123" s="213"/>
      <c r="AY1123" s="213"/>
      <c r="AZ1123" s="213"/>
      <c r="BA1123" s="213"/>
      <c r="BB1123" s="213"/>
      <c r="BC1123" s="213"/>
      <c r="BD1123" s="213"/>
      <c r="BE1123" s="213"/>
      <c r="BF1123" s="213"/>
      <c r="BG1123" s="213"/>
      <c r="BH1123" s="213"/>
    </row>
    <row r="1124" spans="1:60" x14ac:dyDescent="0.2">
      <c r="A1124" s="228" t="s">
        <v>145</v>
      </c>
      <c r="B1124" s="229" t="s">
        <v>103</v>
      </c>
      <c r="C1124" s="253" t="s">
        <v>104</v>
      </c>
      <c r="D1124" s="230"/>
      <c r="E1124" s="231"/>
      <c r="F1124" s="232"/>
      <c r="G1124" s="232">
        <f>SUMIF(AG1125:AG1408,"&lt;&gt;NOR",G1125:G1408)</f>
        <v>0</v>
      </c>
      <c r="H1124" s="232"/>
      <c r="I1124" s="232">
        <f>SUM(I1125:I1408)</f>
        <v>0</v>
      </c>
      <c r="J1124" s="232"/>
      <c r="K1124" s="232">
        <f>SUM(K1125:K1408)</f>
        <v>0</v>
      </c>
      <c r="L1124" s="232"/>
      <c r="M1124" s="232">
        <f>SUM(M1125:M1408)</f>
        <v>0</v>
      </c>
      <c r="N1124" s="232"/>
      <c r="O1124" s="232">
        <f>SUM(O1125:O1408)</f>
        <v>0.1</v>
      </c>
      <c r="P1124" s="232"/>
      <c r="Q1124" s="232">
        <f>SUM(Q1125:Q1408)</f>
        <v>0</v>
      </c>
      <c r="R1124" s="232"/>
      <c r="S1124" s="232"/>
      <c r="T1124" s="233"/>
      <c r="U1124" s="227"/>
      <c r="V1124" s="227">
        <f>SUM(V1125:V1408)</f>
        <v>63.81</v>
      </c>
      <c r="W1124" s="227"/>
      <c r="X1124" s="227"/>
      <c r="AG1124" t="s">
        <v>146</v>
      </c>
    </row>
    <row r="1125" spans="1:60" outlineLevel="1" x14ac:dyDescent="0.2">
      <c r="A1125" s="234">
        <v>143</v>
      </c>
      <c r="B1125" s="235" t="s">
        <v>704</v>
      </c>
      <c r="C1125" s="254" t="s">
        <v>705</v>
      </c>
      <c r="D1125" s="236" t="s">
        <v>164</v>
      </c>
      <c r="E1125" s="237">
        <v>291.33935000000002</v>
      </c>
      <c r="F1125" s="238"/>
      <c r="G1125" s="239">
        <f>ROUND(E1125*F1125,2)</f>
        <v>0</v>
      </c>
      <c r="H1125" s="238"/>
      <c r="I1125" s="239">
        <f>ROUND(E1125*H1125,2)</f>
        <v>0</v>
      </c>
      <c r="J1125" s="238"/>
      <c r="K1125" s="239">
        <f>ROUND(E1125*J1125,2)</f>
        <v>0</v>
      </c>
      <c r="L1125" s="239">
        <v>15</v>
      </c>
      <c r="M1125" s="239">
        <f>G1125*(1+L1125/100)</f>
        <v>0</v>
      </c>
      <c r="N1125" s="239">
        <v>0</v>
      </c>
      <c r="O1125" s="239">
        <f>ROUND(E1125*N1125,2)</f>
        <v>0</v>
      </c>
      <c r="P1125" s="239">
        <v>0</v>
      </c>
      <c r="Q1125" s="239">
        <f>ROUND(E1125*P1125,2)</f>
        <v>0</v>
      </c>
      <c r="R1125" s="239" t="s">
        <v>706</v>
      </c>
      <c r="S1125" s="239" t="s">
        <v>151</v>
      </c>
      <c r="T1125" s="240" t="s">
        <v>151</v>
      </c>
      <c r="U1125" s="222">
        <v>7.2499999999999995E-2</v>
      </c>
      <c r="V1125" s="222">
        <f>ROUND(E1125*U1125,2)</f>
        <v>21.12</v>
      </c>
      <c r="W1125" s="222"/>
      <c r="X1125" s="222" t="s">
        <v>152</v>
      </c>
      <c r="Y1125" s="213"/>
      <c r="Z1125" s="213"/>
      <c r="AA1125" s="213"/>
      <c r="AB1125" s="213"/>
      <c r="AC1125" s="213"/>
      <c r="AD1125" s="213"/>
      <c r="AE1125" s="213"/>
      <c r="AF1125" s="213"/>
      <c r="AG1125" s="213" t="s">
        <v>153</v>
      </c>
      <c r="AH1125" s="213"/>
      <c r="AI1125" s="213"/>
      <c r="AJ1125" s="213"/>
      <c r="AK1125" s="213"/>
      <c r="AL1125" s="213"/>
      <c r="AM1125" s="213"/>
      <c r="AN1125" s="213"/>
      <c r="AO1125" s="213"/>
      <c r="AP1125" s="213"/>
      <c r="AQ1125" s="213"/>
      <c r="AR1125" s="213"/>
      <c r="AS1125" s="213"/>
      <c r="AT1125" s="213"/>
      <c r="AU1125" s="213"/>
      <c r="AV1125" s="213"/>
      <c r="AW1125" s="213"/>
      <c r="AX1125" s="213"/>
      <c r="AY1125" s="213"/>
      <c r="AZ1125" s="213"/>
      <c r="BA1125" s="213"/>
      <c r="BB1125" s="213"/>
      <c r="BC1125" s="213"/>
      <c r="BD1125" s="213"/>
      <c r="BE1125" s="213"/>
      <c r="BF1125" s="213"/>
      <c r="BG1125" s="213"/>
      <c r="BH1125" s="213"/>
    </row>
    <row r="1126" spans="1:60" outlineLevel="1" x14ac:dyDescent="0.2">
      <c r="A1126" s="220"/>
      <c r="B1126" s="221"/>
      <c r="C1126" s="256" t="s">
        <v>707</v>
      </c>
      <c r="D1126" s="223"/>
      <c r="E1126" s="224"/>
      <c r="F1126" s="222"/>
      <c r="G1126" s="222"/>
      <c r="H1126" s="222"/>
      <c r="I1126" s="222"/>
      <c r="J1126" s="222"/>
      <c r="K1126" s="222"/>
      <c r="L1126" s="222"/>
      <c r="M1126" s="222"/>
      <c r="N1126" s="222"/>
      <c r="O1126" s="222"/>
      <c r="P1126" s="222"/>
      <c r="Q1126" s="222"/>
      <c r="R1126" s="222"/>
      <c r="S1126" s="222"/>
      <c r="T1126" s="222"/>
      <c r="U1126" s="222"/>
      <c r="V1126" s="222"/>
      <c r="W1126" s="222"/>
      <c r="X1126" s="222"/>
      <c r="Y1126" s="213"/>
      <c r="Z1126" s="213"/>
      <c r="AA1126" s="213"/>
      <c r="AB1126" s="213"/>
      <c r="AC1126" s="213"/>
      <c r="AD1126" s="213"/>
      <c r="AE1126" s="213"/>
      <c r="AF1126" s="213"/>
      <c r="AG1126" s="213" t="s">
        <v>157</v>
      </c>
      <c r="AH1126" s="213">
        <v>0</v>
      </c>
      <c r="AI1126" s="213"/>
      <c r="AJ1126" s="213"/>
      <c r="AK1126" s="213"/>
      <c r="AL1126" s="213"/>
      <c r="AM1126" s="213"/>
      <c r="AN1126" s="213"/>
      <c r="AO1126" s="213"/>
      <c r="AP1126" s="213"/>
      <c r="AQ1126" s="213"/>
      <c r="AR1126" s="213"/>
      <c r="AS1126" s="213"/>
      <c r="AT1126" s="213"/>
      <c r="AU1126" s="213"/>
      <c r="AV1126" s="213"/>
      <c r="AW1126" s="213"/>
      <c r="AX1126" s="213"/>
      <c r="AY1126" s="213"/>
      <c r="AZ1126" s="213"/>
      <c r="BA1126" s="213"/>
      <c r="BB1126" s="213"/>
      <c r="BC1126" s="213"/>
      <c r="BD1126" s="213"/>
      <c r="BE1126" s="213"/>
      <c r="BF1126" s="213"/>
      <c r="BG1126" s="213"/>
      <c r="BH1126" s="213"/>
    </row>
    <row r="1127" spans="1:60" outlineLevel="1" x14ac:dyDescent="0.2">
      <c r="A1127" s="220"/>
      <c r="B1127" s="221"/>
      <c r="C1127" s="256" t="s">
        <v>167</v>
      </c>
      <c r="D1127" s="223"/>
      <c r="E1127" s="224"/>
      <c r="F1127" s="222"/>
      <c r="G1127" s="222"/>
      <c r="H1127" s="222"/>
      <c r="I1127" s="222"/>
      <c r="J1127" s="222"/>
      <c r="K1127" s="222"/>
      <c r="L1127" s="222"/>
      <c r="M1127" s="222"/>
      <c r="N1127" s="222"/>
      <c r="O1127" s="222"/>
      <c r="P1127" s="222"/>
      <c r="Q1127" s="222"/>
      <c r="R1127" s="222"/>
      <c r="S1127" s="222"/>
      <c r="T1127" s="222"/>
      <c r="U1127" s="222"/>
      <c r="V1127" s="222"/>
      <c r="W1127" s="222"/>
      <c r="X1127" s="222"/>
      <c r="Y1127" s="213"/>
      <c r="Z1127" s="213"/>
      <c r="AA1127" s="213"/>
      <c r="AB1127" s="213"/>
      <c r="AC1127" s="213"/>
      <c r="AD1127" s="213"/>
      <c r="AE1127" s="213"/>
      <c r="AF1127" s="213"/>
      <c r="AG1127" s="213" t="s">
        <v>157</v>
      </c>
      <c r="AH1127" s="213">
        <v>0</v>
      </c>
      <c r="AI1127" s="213"/>
      <c r="AJ1127" s="213"/>
      <c r="AK1127" s="213"/>
      <c r="AL1127" s="213"/>
      <c r="AM1127" s="213"/>
      <c r="AN1127" s="213"/>
      <c r="AO1127" s="213"/>
      <c r="AP1127" s="213"/>
      <c r="AQ1127" s="213"/>
      <c r="AR1127" s="213"/>
      <c r="AS1127" s="213"/>
      <c r="AT1127" s="213"/>
      <c r="AU1127" s="213"/>
      <c r="AV1127" s="213"/>
      <c r="AW1127" s="213"/>
      <c r="AX1127" s="213"/>
      <c r="AY1127" s="213"/>
      <c r="AZ1127" s="213"/>
      <c r="BA1127" s="213"/>
      <c r="BB1127" s="213"/>
      <c r="BC1127" s="213"/>
      <c r="BD1127" s="213"/>
      <c r="BE1127" s="213"/>
      <c r="BF1127" s="213"/>
      <c r="BG1127" s="213"/>
      <c r="BH1127" s="213"/>
    </row>
    <row r="1128" spans="1:60" outlineLevel="1" x14ac:dyDescent="0.2">
      <c r="A1128" s="220"/>
      <c r="B1128" s="221"/>
      <c r="C1128" s="256" t="s">
        <v>231</v>
      </c>
      <c r="D1128" s="223"/>
      <c r="E1128" s="224">
        <v>64.158000000000001</v>
      </c>
      <c r="F1128" s="222"/>
      <c r="G1128" s="222"/>
      <c r="H1128" s="222"/>
      <c r="I1128" s="222"/>
      <c r="J1128" s="222"/>
      <c r="K1128" s="222"/>
      <c r="L1128" s="222"/>
      <c r="M1128" s="222"/>
      <c r="N1128" s="222"/>
      <c r="O1128" s="222"/>
      <c r="P1128" s="222"/>
      <c r="Q1128" s="222"/>
      <c r="R1128" s="222"/>
      <c r="S1128" s="222"/>
      <c r="T1128" s="222"/>
      <c r="U1128" s="222"/>
      <c r="V1128" s="222"/>
      <c r="W1128" s="222"/>
      <c r="X1128" s="222"/>
      <c r="Y1128" s="213"/>
      <c r="Z1128" s="213"/>
      <c r="AA1128" s="213"/>
      <c r="AB1128" s="213"/>
      <c r="AC1128" s="213"/>
      <c r="AD1128" s="213"/>
      <c r="AE1128" s="213"/>
      <c r="AF1128" s="213"/>
      <c r="AG1128" s="213" t="s">
        <v>157</v>
      </c>
      <c r="AH1128" s="213">
        <v>0</v>
      </c>
      <c r="AI1128" s="213"/>
      <c r="AJ1128" s="213"/>
      <c r="AK1128" s="213"/>
      <c r="AL1128" s="213"/>
      <c r="AM1128" s="213"/>
      <c r="AN1128" s="213"/>
      <c r="AO1128" s="213"/>
      <c r="AP1128" s="213"/>
      <c r="AQ1128" s="213"/>
      <c r="AR1128" s="213"/>
      <c r="AS1128" s="213"/>
      <c r="AT1128" s="213"/>
      <c r="AU1128" s="213"/>
      <c r="AV1128" s="213"/>
      <c r="AW1128" s="213"/>
      <c r="AX1128" s="213"/>
      <c r="AY1128" s="213"/>
      <c r="AZ1128" s="213"/>
      <c r="BA1128" s="213"/>
      <c r="BB1128" s="213"/>
      <c r="BC1128" s="213"/>
      <c r="BD1128" s="213"/>
      <c r="BE1128" s="213"/>
      <c r="BF1128" s="213"/>
      <c r="BG1128" s="213"/>
      <c r="BH1128" s="213"/>
    </row>
    <row r="1129" spans="1:60" outlineLevel="1" x14ac:dyDescent="0.2">
      <c r="A1129" s="220"/>
      <c r="B1129" s="221"/>
      <c r="C1129" s="256" t="s">
        <v>232</v>
      </c>
      <c r="D1129" s="223"/>
      <c r="E1129" s="224">
        <v>11.064</v>
      </c>
      <c r="F1129" s="222"/>
      <c r="G1129" s="222"/>
      <c r="H1129" s="222"/>
      <c r="I1129" s="222"/>
      <c r="J1129" s="222"/>
      <c r="K1129" s="222"/>
      <c r="L1129" s="222"/>
      <c r="M1129" s="222"/>
      <c r="N1129" s="222"/>
      <c r="O1129" s="222"/>
      <c r="P1129" s="222"/>
      <c r="Q1129" s="222"/>
      <c r="R1129" s="222"/>
      <c r="S1129" s="222"/>
      <c r="T1129" s="222"/>
      <c r="U1129" s="222"/>
      <c r="V1129" s="222"/>
      <c r="W1129" s="222"/>
      <c r="X1129" s="222"/>
      <c r="Y1129" s="213"/>
      <c r="Z1129" s="213"/>
      <c r="AA1129" s="213"/>
      <c r="AB1129" s="213"/>
      <c r="AC1129" s="213"/>
      <c r="AD1129" s="213"/>
      <c r="AE1129" s="213"/>
      <c r="AF1129" s="213"/>
      <c r="AG1129" s="213" t="s">
        <v>157</v>
      </c>
      <c r="AH1129" s="213">
        <v>0</v>
      </c>
      <c r="AI1129" s="213"/>
      <c r="AJ1129" s="213"/>
      <c r="AK1129" s="213"/>
      <c r="AL1129" s="213"/>
      <c r="AM1129" s="213"/>
      <c r="AN1129" s="213"/>
      <c r="AO1129" s="213"/>
      <c r="AP1129" s="213"/>
      <c r="AQ1129" s="213"/>
      <c r="AR1129" s="213"/>
      <c r="AS1129" s="213"/>
      <c r="AT1129" s="213"/>
      <c r="AU1129" s="213"/>
      <c r="AV1129" s="213"/>
      <c r="AW1129" s="213"/>
      <c r="AX1129" s="213"/>
      <c r="AY1129" s="213"/>
      <c r="AZ1129" s="213"/>
      <c r="BA1129" s="213"/>
      <c r="BB1129" s="213"/>
      <c r="BC1129" s="213"/>
      <c r="BD1129" s="213"/>
      <c r="BE1129" s="213"/>
      <c r="BF1129" s="213"/>
      <c r="BG1129" s="213"/>
      <c r="BH1129" s="213"/>
    </row>
    <row r="1130" spans="1:60" outlineLevel="1" x14ac:dyDescent="0.2">
      <c r="A1130" s="220"/>
      <c r="B1130" s="221"/>
      <c r="C1130" s="256" t="s">
        <v>169</v>
      </c>
      <c r="D1130" s="223"/>
      <c r="E1130" s="224"/>
      <c r="F1130" s="222"/>
      <c r="G1130" s="222"/>
      <c r="H1130" s="222"/>
      <c r="I1130" s="222"/>
      <c r="J1130" s="222"/>
      <c r="K1130" s="222"/>
      <c r="L1130" s="222"/>
      <c r="M1130" s="222"/>
      <c r="N1130" s="222"/>
      <c r="O1130" s="222"/>
      <c r="P1130" s="222"/>
      <c r="Q1130" s="222"/>
      <c r="R1130" s="222"/>
      <c r="S1130" s="222"/>
      <c r="T1130" s="222"/>
      <c r="U1130" s="222"/>
      <c r="V1130" s="222"/>
      <c r="W1130" s="222"/>
      <c r="X1130" s="222"/>
      <c r="Y1130" s="213"/>
      <c r="Z1130" s="213"/>
      <c r="AA1130" s="213"/>
      <c r="AB1130" s="213"/>
      <c r="AC1130" s="213"/>
      <c r="AD1130" s="213"/>
      <c r="AE1130" s="213"/>
      <c r="AF1130" s="213"/>
      <c r="AG1130" s="213" t="s">
        <v>157</v>
      </c>
      <c r="AH1130" s="213">
        <v>0</v>
      </c>
      <c r="AI1130" s="213"/>
      <c r="AJ1130" s="213"/>
      <c r="AK1130" s="213"/>
      <c r="AL1130" s="213"/>
      <c r="AM1130" s="213"/>
      <c r="AN1130" s="213"/>
      <c r="AO1130" s="213"/>
      <c r="AP1130" s="213"/>
      <c r="AQ1130" s="213"/>
      <c r="AR1130" s="213"/>
      <c r="AS1130" s="213"/>
      <c r="AT1130" s="213"/>
      <c r="AU1130" s="213"/>
      <c r="AV1130" s="213"/>
      <c r="AW1130" s="213"/>
      <c r="AX1130" s="213"/>
      <c r="AY1130" s="213"/>
      <c r="AZ1130" s="213"/>
      <c r="BA1130" s="213"/>
      <c r="BB1130" s="213"/>
      <c r="BC1130" s="213"/>
      <c r="BD1130" s="213"/>
      <c r="BE1130" s="213"/>
      <c r="BF1130" s="213"/>
      <c r="BG1130" s="213"/>
      <c r="BH1130" s="213"/>
    </row>
    <row r="1131" spans="1:60" outlineLevel="1" x14ac:dyDescent="0.2">
      <c r="A1131" s="220"/>
      <c r="B1131" s="221"/>
      <c r="C1131" s="256" t="s">
        <v>233</v>
      </c>
      <c r="D1131" s="223"/>
      <c r="E1131" s="224">
        <v>-1.89</v>
      </c>
      <c r="F1131" s="222"/>
      <c r="G1131" s="222"/>
      <c r="H1131" s="222"/>
      <c r="I1131" s="222"/>
      <c r="J1131" s="222"/>
      <c r="K1131" s="222"/>
      <c r="L1131" s="222"/>
      <c r="M1131" s="222"/>
      <c r="N1131" s="222"/>
      <c r="O1131" s="222"/>
      <c r="P1131" s="222"/>
      <c r="Q1131" s="222"/>
      <c r="R1131" s="222"/>
      <c r="S1131" s="222"/>
      <c r="T1131" s="222"/>
      <c r="U1131" s="222"/>
      <c r="V1131" s="222"/>
      <c r="W1131" s="222"/>
      <c r="X1131" s="222"/>
      <c r="Y1131" s="213"/>
      <c r="Z1131" s="213"/>
      <c r="AA1131" s="213"/>
      <c r="AB1131" s="213"/>
      <c r="AC1131" s="213"/>
      <c r="AD1131" s="213"/>
      <c r="AE1131" s="213"/>
      <c r="AF1131" s="213"/>
      <c r="AG1131" s="213" t="s">
        <v>157</v>
      </c>
      <c r="AH1131" s="213">
        <v>0</v>
      </c>
      <c r="AI1131" s="213"/>
      <c r="AJ1131" s="213"/>
      <c r="AK1131" s="213"/>
      <c r="AL1131" s="213"/>
      <c r="AM1131" s="213"/>
      <c r="AN1131" s="213"/>
      <c r="AO1131" s="213"/>
      <c r="AP1131" s="213"/>
      <c r="AQ1131" s="213"/>
      <c r="AR1131" s="213"/>
      <c r="AS1131" s="213"/>
      <c r="AT1131" s="213"/>
      <c r="AU1131" s="213"/>
      <c r="AV1131" s="213"/>
      <c r="AW1131" s="213"/>
      <c r="AX1131" s="213"/>
      <c r="AY1131" s="213"/>
      <c r="AZ1131" s="213"/>
      <c r="BA1131" s="213"/>
      <c r="BB1131" s="213"/>
      <c r="BC1131" s="213"/>
      <c r="BD1131" s="213"/>
      <c r="BE1131" s="213"/>
      <c r="BF1131" s="213"/>
      <c r="BG1131" s="213"/>
      <c r="BH1131" s="213"/>
    </row>
    <row r="1132" spans="1:60" outlineLevel="1" x14ac:dyDescent="0.2">
      <c r="A1132" s="220"/>
      <c r="B1132" s="221"/>
      <c r="C1132" s="256" t="s">
        <v>234</v>
      </c>
      <c r="D1132" s="223"/>
      <c r="E1132" s="224">
        <v>-2.25</v>
      </c>
      <c r="F1132" s="222"/>
      <c r="G1132" s="222"/>
      <c r="H1132" s="222"/>
      <c r="I1132" s="222"/>
      <c r="J1132" s="222"/>
      <c r="K1132" s="222"/>
      <c r="L1132" s="222"/>
      <c r="M1132" s="222"/>
      <c r="N1132" s="222"/>
      <c r="O1132" s="222"/>
      <c r="P1132" s="222"/>
      <c r="Q1132" s="222"/>
      <c r="R1132" s="222"/>
      <c r="S1132" s="222"/>
      <c r="T1132" s="222"/>
      <c r="U1132" s="222"/>
      <c r="V1132" s="222"/>
      <c r="W1132" s="222"/>
      <c r="X1132" s="222"/>
      <c r="Y1132" s="213"/>
      <c r="Z1132" s="213"/>
      <c r="AA1132" s="213"/>
      <c r="AB1132" s="213"/>
      <c r="AC1132" s="213"/>
      <c r="AD1132" s="213"/>
      <c r="AE1132" s="213"/>
      <c r="AF1132" s="213"/>
      <c r="AG1132" s="213" t="s">
        <v>157</v>
      </c>
      <c r="AH1132" s="213">
        <v>0</v>
      </c>
      <c r="AI1132" s="213"/>
      <c r="AJ1132" s="213"/>
      <c r="AK1132" s="213"/>
      <c r="AL1132" s="213"/>
      <c r="AM1132" s="213"/>
      <c r="AN1132" s="213"/>
      <c r="AO1132" s="213"/>
      <c r="AP1132" s="213"/>
      <c r="AQ1132" s="213"/>
      <c r="AR1132" s="213"/>
      <c r="AS1132" s="213"/>
      <c r="AT1132" s="213"/>
      <c r="AU1132" s="213"/>
      <c r="AV1132" s="213"/>
      <c r="AW1132" s="213"/>
      <c r="AX1132" s="213"/>
      <c r="AY1132" s="213"/>
      <c r="AZ1132" s="213"/>
      <c r="BA1132" s="213"/>
      <c r="BB1132" s="213"/>
      <c r="BC1132" s="213"/>
      <c r="BD1132" s="213"/>
      <c r="BE1132" s="213"/>
      <c r="BF1132" s="213"/>
      <c r="BG1132" s="213"/>
      <c r="BH1132" s="213"/>
    </row>
    <row r="1133" spans="1:60" outlineLevel="1" x14ac:dyDescent="0.2">
      <c r="A1133" s="220"/>
      <c r="B1133" s="221"/>
      <c r="C1133" s="256" t="s">
        <v>235</v>
      </c>
      <c r="D1133" s="223"/>
      <c r="E1133" s="224">
        <v>-2.9119999999999999</v>
      </c>
      <c r="F1133" s="222"/>
      <c r="G1133" s="222"/>
      <c r="H1133" s="222"/>
      <c r="I1133" s="222"/>
      <c r="J1133" s="222"/>
      <c r="K1133" s="222"/>
      <c r="L1133" s="222"/>
      <c r="M1133" s="222"/>
      <c r="N1133" s="222"/>
      <c r="O1133" s="222"/>
      <c r="P1133" s="222"/>
      <c r="Q1133" s="222"/>
      <c r="R1133" s="222"/>
      <c r="S1133" s="222"/>
      <c r="T1133" s="222"/>
      <c r="U1133" s="222"/>
      <c r="V1133" s="222"/>
      <c r="W1133" s="222"/>
      <c r="X1133" s="222"/>
      <c r="Y1133" s="213"/>
      <c r="Z1133" s="213"/>
      <c r="AA1133" s="213"/>
      <c r="AB1133" s="213"/>
      <c r="AC1133" s="213"/>
      <c r="AD1133" s="213"/>
      <c r="AE1133" s="213"/>
      <c r="AF1133" s="213"/>
      <c r="AG1133" s="213" t="s">
        <v>157</v>
      </c>
      <c r="AH1133" s="213">
        <v>0</v>
      </c>
      <c r="AI1133" s="213"/>
      <c r="AJ1133" s="213"/>
      <c r="AK1133" s="213"/>
      <c r="AL1133" s="213"/>
      <c r="AM1133" s="213"/>
      <c r="AN1133" s="213"/>
      <c r="AO1133" s="213"/>
      <c r="AP1133" s="213"/>
      <c r="AQ1133" s="213"/>
      <c r="AR1133" s="213"/>
      <c r="AS1133" s="213"/>
      <c r="AT1133" s="213"/>
      <c r="AU1133" s="213"/>
      <c r="AV1133" s="213"/>
      <c r="AW1133" s="213"/>
      <c r="AX1133" s="213"/>
      <c r="AY1133" s="213"/>
      <c r="AZ1133" s="213"/>
      <c r="BA1133" s="213"/>
      <c r="BB1133" s="213"/>
      <c r="BC1133" s="213"/>
      <c r="BD1133" s="213"/>
      <c r="BE1133" s="213"/>
      <c r="BF1133" s="213"/>
      <c r="BG1133" s="213"/>
      <c r="BH1133" s="213"/>
    </row>
    <row r="1134" spans="1:60" outlineLevel="1" x14ac:dyDescent="0.2">
      <c r="A1134" s="220"/>
      <c r="B1134" s="221"/>
      <c r="C1134" s="256" t="s">
        <v>236</v>
      </c>
      <c r="D1134" s="223"/>
      <c r="E1134" s="224">
        <v>-4.992</v>
      </c>
      <c r="F1134" s="222"/>
      <c r="G1134" s="222"/>
      <c r="H1134" s="222"/>
      <c r="I1134" s="222"/>
      <c r="J1134" s="222"/>
      <c r="K1134" s="222"/>
      <c r="L1134" s="222"/>
      <c r="M1134" s="222"/>
      <c r="N1134" s="222"/>
      <c r="O1134" s="222"/>
      <c r="P1134" s="222"/>
      <c r="Q1134" s="222"/>
      <c r="R1134" s="222"/>
      <c r="S1134" s="222"/>
      <c r="T1134" s="222"/>
      <c r="U1134" s="222"/>
      <c r="V1134" s="222"/>
      <c r="W1134" s="222"/>
      <c r="X1134" s="222"/>
      <c r="Y1134" s="213"/>
      <c r="Z1134" s="213"/>
      <c r="AA1134" s="213"/>
      <c r="AB1134" s="213"/>
      <c r="AC1134" s="213"/>
      <c r="AD1134" s="213"/>
      <c r="AE1134" s="213"/>
      <c r="AF1134" s="213"/>
      <c r="AG1134" s="213" t="s">
        <v>157</v>
      </c>
      <c r="AH1134" s="213">
        <v>0</v>
      </c>
      <c r="AI1134" s="213"/>
      <c r="AJ1134" s="213"/>
      <c r="AK1134" s="213"/>
      <c r="AL1134" s="213"/>
      <c r="AM1134" s="213"/>
      <c r="AN1134" s="213"/>
      <c r="AO1134" s="213"/>
      <c r="AP1134" s="213"/>
      <c r="AQ1134" s="213"/>
      <c r="AR1134" s="213"/>
      <c r="AS1134" s="213"/>
      <c r="AT1134" s="213"/>
      <c r="AU1134" s="213"/>
      <c r="AV1134" s="213"/>
      <c r="AW1134" s="213"/>
      <c r="AX1134" s="213"/>
      <c r="AY1134" s="213"/>
      <c r="AZ1134" s="213"/>
      <c r="BA1134" s="213"/>
      <c r="BB1134" s="213"/>
      <c r="BC1134" s="213"/>
      <c r="BD1134" s="213"/>
      <c r="BE1134" s="213"/>
      <c r="BF1134" s="213"/>
      <c r="BG1134" s="213"/>
      <c r="BH1134" s="213"/>
    </row>
    <row r="1135" spans="1:60" outlineLevel="1" x14ac:dyDescent="0.2">
      <c r="A1135" s="220"/>
      <c r="B1135" s="221"/>
      <c r="C1135" s="256" t="s">
        <v>223</v>
      </c>
      <c r="D1135" s="223"/>
      <c r="E1135" s="224">
        <v>-1.248</v>
      </c>
      <c r="F1135" s="222"/>
      <c r="G1135" s="222"/>
      <c r="H1135" s="222"/>
      <c r="I1135" s="222"/>
      <c r="J1135" s="222"/>
      <c r="K1135" s="222"/>
      <c r="L1135" s="222"/>
      <c r="M1135" s="222"/>
      <c r="N1135" s="222"/>
      <c r="O1135" s="222"/>
      <c r="P1135" s="222"/>
      <c r="Q1135" s="222"/>
      <c r="R1135" s="222"/>
      <c r="S1135" s="222"/>
      <c r="T1135" s="222"/>
      <c r="U1135" s="222"/>
      <c r="V1135" s="222"/>
      <c r="W1135" s="222"/>
      <c r="X1135" s="222"/>
      <c r="Y1135" s="213"/>
      <c r="Z1135" s="213"/>
      <c r="AA1135" s="213"/>
      <c r="AB1135" s="213"/>
      <c r="AC1135" s="213"/>
      <c r="AD1135" s="213"/>
      <c r="AE1135" s="213"/>
      <c r="AF1135" s="213"/>
      <c r="AG1135" s="213" t="s">
        <v>157</v>
      </c>
      <c r="AH1135" s="213">
        <v>0</v>
      </c>
      <c r="AI1135" s="213"/>
      <c r="AJ1135" s="213"/>
      <c r="AK1135" s="213"/>
      <c r="AL1135" s="213"/>
      <c r="AM1135" s="213"/>
      <c r="AN1135" s="213"/>
      <c r="AO1135" s="213"/>
      <c r="AP1135" s="213"/>
      <c r="AQ1135" s="213"/>
      <c r="AR1135" s="213"/>
      <c r="AS1135" s="213"/>
      <c r="AT1135" s="213"/>
      <c r="AU1135" s="213"/>
      <c r="AV1135" s="213"/>
      <c r="AW1135" s="213"/>
      <c r="AX1135" s="213"/>
      <c r="AY1135" s="213"/>
      <c r="AZ1135" s="213"/>
      <c r="BA1135" s="213"/>
      <c r="BB1135" s="213"/>
      <c r="BC1135" s="213"/>
      <c r="BD1135" s="213"/>
      <c r="BE1135" s="213"/>
      <c r="BF1135" s="213"/>
      <c r="BG1135" s="213"/>
      <c r="BH1135" s="213"/>
    </row>
    <row r="1136" spans="1:60" outlineLevel="1" x14ac:dyDescent="0.2">
      <c r="A1136" s="220"/>
      <c r="B1136" s="221"/>
      <c r="C1136" s="256" t="s">
        <v>708</v>
      </c>
      <c r="D1136" s="223"/>
      <c r="E1136" s="224"/>
      <c r="F1136" s="222"/>
      <c r="G1136" s="222"/>
      <c r="H1136" s="222"/>
      <c r="I1136" s="222"/>
      <c r="J1136" s="222"/>
      <c r="K1136" s="222"/>
      <c r="L1136" s="222"/>
      <c r="M1136" s="222"/>
      <c r="N1136" s="222"/>
      <c r="O1136" s="222"/>
      <c r="P1136" s="222"/>
      <c r="Q1136" s="222"/>
      <c r="R1136" s="222"/>
      <c r="S1136" s="222"/>
      <c r="T1136" s="222"/>
      <c r="U1136" s="222"/>
      <c r="V1136" s="222"/>
      <c r="W1136" s="222"/>
      <c r="X1136" s="222"/>
      <c r="Y1136" s="213"/>
      <c r="Z1136" s="213"/>
      <c r="AA1136" s="213"/>
      <c r="AB1136" s="213"/>
      <c r="AC1136" s="213"/>
      <c r="AD1136" s="213"/>
      <c r="AE1136" s="213"/>
      <c r="AF1136" s="213"/>
      <c r="AG1136" s="213" t="s">
        <v>157</v>
      </c>
      <c r="AH1136" s="213">
        <v>0</v>
      </c>
      <c r="AI1136" s="213"/>
      <c r="AJ1136" s="213"/>
      <c r="AK1136" s="213"/>
      <c r="AL1136" s="213"/>
      <c r="AM1136" s="213"/>
      <c r="AN1136" s="213"/>
      <c r="AO1136" s="213"/>
      <c r="AP1136" s="213"/>
      <c r="AQ1136" s="213"/>
      <c r="AR1136" s="213"/>
      <c r="AS1136" s="213"/>
      <c r="AT1136" s="213"/>
      <c r="AU1136" s="213"/>
      <c r="AV1136" s="213"/>
      <c r="AW1136" s="213"/>
      <c r="AX1136" s="213"/>
      <c r="AY1136" s="213"/>
      <c r="AZ1136" s="213"/>
      <c r="BA1136" s="213"/>
      <c r="BB1136" s="213"/>
      <c r="BC1136" s="213"/>
      <c r="BD1136" s="213"/>
      <c r="BE1136" s="213"/>
      <c r="BF1136" s="213"/>
      <c r="BG1136" s="213"/>
      <c r="BH1136" s="213"/>
    </row>
    <row r="1137" spans="1:60" outlineLevel="1" x14ac:dyDescent="0.2">
      <c r="A1137" s="220"/>
      <c r="B1137" s="221"/>
      <c r="C1137" s="256" t="s">
        <v>642</v>
      </c>
      <c r="D1137" s="223"/>
      <c r="E1137" s="224">
        <v>23</v>
      </c>
      <c r="F1137" s="222"/>
      <c r="G1137" s="222"/>
      <c r="H1137" s="222"/>
      <c r="I1137" s="222"/>
      <c r="J1137" s="222"/>
      <c r="K1137" s="222"/>
      <c r="L1137" s="222"/>
      <c r="M1137" s="222"/>
      <c r="N1137" s="222"/>
      <c r="O1137" s="222"/>
      <c r="P1137" s="222"/>
      <c r="Q1137" s="222"/>
      <c r="R1137" s="222"/>
      <c r="S1137" s="222"/>
      <c r="T1137" s="222"/>
      <c r="U1137" s="222"/>
      <c r="V1137" s="222"/>
      <c r="W1137" s="222"/>
      <c r="X1137" s="222"/>
      <c r="Y1137" s="213"/>
      <c r="Z1137" s="213"/>
      <c r="AA1137" s="213"/>
      <c r="AB1137" s="213"/>
      <c r="AC1137" s="213"/>
      <c r="AD1137" s="213"/>
      <c r="AE1137" s="213"/>
      <c r="AF1137" s="213"/>
      <c r="AG1137" s="213" t="s">
        <v>157</v>
      </c>
      <c r="AH1137" s="213">
        <v>0</v>
      </c>
      <c r="AI1137" s="213"/>
      <c r="AJ1137" s="213"/>
      <c r="AK1137" s="213"/>
      <c r="AL1137" s="213"/>
      <c r="AM1137" s="213"/>
      <c r="AN1137" s="213"/>
      <c r="AO1137" s="213"/>
      <c r="AP1137" s="213"/>
      <c r="AQ1137" s="213"/>
      <c r="AR1137" s="213"/>
      <c r="AS1137" s="213"/>
      <c r="AT1137" s="213"/>
      <c r="AU1137" s="213"/>
      <c r="AV1137" s="213"/>
      <c r="AW1137" s="213"/>
      <c r="AX1137" s="213"/>
      <c r="AY1137" s="213"/>
      <c r="AZ1137" s="213"/>
      <c r="BA1137" s="213"/>
      <c r="BB1137" s="213"/>
      <c r="BC1137" s="213"/>
      <c r="BD1137" s="213"/>
      <c r="BE1137" s="213"/>
      <c r="BF1137" s="213"/>
      <c r="BG1137" s="213"/>
      <c r="BH1137" s="213"/>
    </row>
    <row r="1138" spans="1:60" outlineLevel="1" x14ac:dyDescent="0.2">
      <c r="A1138" s="220"/>
      <c r="B1138" s="221"/>
      <c r="C1138" s="256" t="s">
        <v>207</v>
      </c>
      <c r="D1138" s="223"/>
      <c r="E1138" s="224"/>
      <c r="F1138" s="222"/>
      <c r="G1138" s="222"/>
      <c r="H1138" s="222"/>
      <c r="I1138" s="222"/>
      <c r="J1138" s="222"/>
      <c r="K1138" s="222"/>
      <c r="L1138" s="222"/>
      <c r="M1138" s="222"/>
      <c r="N1138" s="222"/>
      <c r="O1138" s="222"/>
      <c r="P1138" s="222"/>
      <c r="Q1138" s="222"/>
      <c r="R1138" s="222"/>
      <c r="S1138" s="222"/>
      <c r="T1138" s="222"/>
      <c r="U1138" s="222"/>
      <c r="V1138" s="222"/>
      <c r="W1138" s="222"/>
      <c r="X1138" s="222"/>
      <c r="Y1138" s="213"/>
      <c r="Z1138" s="213"/>
      <c r="AA1138" s="213"/>
      <c r="AB1138" s="213"/>
      <c r="AC1138" s="213"/>
      <c r="AD1138" s="213"/>
      <c r="AE1138" s="213"/>
      <c r="AF1138" s="213"/>
      <c r="AG1138" s="213" t="s">
        <v>157</v>
      </c>
      <c r="AH1138" s="213">
        <v>0</v>
      </c>
      <c r="AI1138" s="213"/>
      <c r="AJ1138" s="213"/>
      <c r="AK1138" s="213"/>
      <c r="AL1138" s="213"/>
      <c r="AM1138" s="213"/>
      <c r="AN1138" s="213"/>
      <c r="AO1138" s="213"/>
      <c r="AP1138" s="213"/>
      <c r="AQ1138" s="213"/>
      <c r="AR1138" s="213"/>
      <c r="AS1138" s="213"/>
      <c r="AT1138" s="213"/>
      <c r="AU1138" s="213"/>
      <c r="AV1138" s="213"/>
      <c r="AW1138" s="213"/>
      <c r="AX1138" s="213"/>
      <c r="AY1138" s="213"/>
      <c r="AZ1138" s="213"/>
      <c r="BA1138" s="213"/>
      <c r="BB1138" s="213"/>
      <c r="BC1138" s="213"/>
      <c r="BD1138" s="213"/>
      <c r="BE1138" s="213"/>
      <c r="BF1138" s="213"/>
      <c r="BG1138" s="213"/>
      <c r="BH1138" s="213"/>
    </row>
    <row r="1139" spans="1:60" outlineLevel="1" x14ac:dyDescent="0.2">
      <c r="A1139" s="220"/>
      <c r="B1139" s="221"/>
      <c r="C1139" s="256" t="s">
        <v>709</v>
      </c>
      <c r="D1139" s="223"/>
      <c r="E1139" s="224">
        <v>14.8</v>
      </c>
      <c r="F1139" s="222"/>
      <c r="G1139" s="222"/>
      <c r="H1139" s="222"/>
      <c r="I1139" s="222"/>
      <c r="J1139" s="222"/>
      <c r="K1139" s="222"/>
      <c r="L1139" s="222"/>
      <c r="M1139" s="222"/>
      <c r="N1139" s="222"/>
      <c r="O1139" s="222"/>
      <c r="P1139" s="222"/>
      <c r="Q1139" s="222"/>
      <c r="R1139" s="222"/>
      <c r="S1139" s="222"/>
      <c r="T1139" s="222"/>
      <c r="U1139" s="222"/>
      <c r="V1139" s="222"/>
      <c r="W1139" s="222"/>
      <c r="X1139" s="222"/>
      <c r="Y1139" s="213"/>
      <c r="Z1139" s="213"/>
      <c r="AA1139" s="213"/>
      <c r="AB1139" s="213"/>
      <c r="AC1139" s="213"/>
      <c r="AD1139" s="213"/>
      <c r="AE1139" s="213"/>
      <c r="AF1139" s="213"/>
      <c r="AG1139" s="213" t="s">
        <v>157</v>
      </c>
      <c r="AH1139" s="213">
        <v>0</v>
      </c>
      <c r="AI1139" s="213"/>
      <c r="AJ1139" s="213"/>
      <c r="AK1139" s="213"/>
      <c r="AL1139" s="213"/>
      <c r="AM1139" s="213"/>
      <c r="AN1139" s="213"/>
      <c r="AO1139" s="213"/>
      <c r="AP1139" s="213"/>
      <c r="AQ1139" s="213"/>
      <c r="AR1139" s="213"/>
      <c r="AS1139" s="213"/>
      <c r="AT1139" s="213"/>
      <c r="AU1139" s="213"/>
      <c r="AV1139" s="213"/>
      <c r="AW1139" s="213"/>
      <c r="AX1139" s="213"/>
      <c r="AY1139" s="213"/>
      <c r="AZ1139" s="213"/>
      <c r="BA1139" s="213"/>
      <c r="BB1139" s="213"/>
      <c r="BC1139" s="213"/>
      <c r="BD1139" s="213"/>
      <c r="BE1139" s="213"/>
      <c r="BF1139" s="213"/>
      <c r="BG1139" s="213"/>
      <c r="BH1139" s="213"/>
    </row>
    <row r="1140" spans="1:60" outlineLevel="1" x14ac:dyDescent="0.2">
      <c r="A1140" s="220"/>
      <c r="B1140" s="221"/>
      <c r="C1140" s="256" t="s">
        <v>710</v>
      </c>
      <c r="D1140" s="223"/>
      <c r="E1140" s="224">
        <v>11.1333</v>
      </c>
      <c r="F1140" s="222"/>
      <c r="G1140" s="222"/>
      <c r="H1140" s="222"/>
      <c r="I1140" s="222"/>
      <c r="J1140" s="222"/>
      <c r="K1140" s="222"/>
      <c r="L1140" s="222"/>
      <c r="M1140" s="222"/>
      <c r="N1140" s="222"/>
      <c r="O1140" s="222"/>
      <c r="P1140" s="222"/>
      <c r="Q1140" s="222"/>
      <c r="R1140" s="222"/>
      <c r="S1140" s="222"/>
      <c r="T1140" s="222"/>
      <c r="U1140" s="222"/>
      <c r="V1140" s="222"/>
      <c r="W1140" s="222"/>
      <c r="X1140" s="222"/>
      <c r="Y1140" s="213"/>
      <c r="Z1140" s="213"/>
      <c r="AA1140" s="213"/>
      <c r="AB1140" s="213"/>
      <c r="AC1140" s="213"/>
      <c r="AD1140" s="213"/>
      <c r="AE1140" s="213"/>
      <c r="AF1140" s="213"/>
      <c r="AG1140" s="213" t="s">
        <v>157</v>
      </c>
      <c r="AH1140" s="213">
        <v>0</v>
      </c>
      <c r="AI1140" s="213"/>
      <c r="AJ1140" s="213"/>
      <c r="AK1140" s="213"/>
      <c r="AL1140" s="213"/>
      <c r="AM1140" s="213"/>
      <c r="AN1140" s="213"/>
      <c r="AO1140" s="213"/>
      <c r="AP1140" s="213"/>
      <c r="AQ1140" s="213"/>
      <c r="AR1140" s="213"/>
      <c r="AS1140" s="213"/>
      <c r="AT1140" s="213"/>
      <c r="AU1140" s="213"/>
      <c r="AV1140" s="213"/>
      <c r="AW1140" s="213"/>
      <c r="AX1140" s="213"/>
      <c r="AY1140" s="213"/>
      <c r="AZ1140" s="213"/>
      <c r="BA1140" s="213"/>
      <c r="BB1140" s="213"/>
      <c r="BC1140" s="213"/>
      <c r="BD1140" s="213"/>
      <c r="BE1140" s="213"/>
      <c r="BF1140" s="213"/>
      <c r="BG1140" s="213"/>
      <c r="BH1140" s="213"/>
    </row>
    <row r="1141" spans="1:60" outlineLevel="1" x14ac:dyDescent="0.2">
      <c r="A1141" s="220"/>
      <c r="B1141" s="221"/>
      <c r="C1141" s="256" t="s">
        <v>239</v>
      </c>
      <c r="D1141" s="223"/>
      <c r="E1141" s="224"/>
      <c r="F1141" s="222"/>
      <c r="G1141" s="222"/>
      <c r="H1141" s="222"/>
      <c r="I1141" s="222"/>
      <c r="J1141" s="222"/>
      <c r="K1141" s="222"/>
      <c r="L1141" s="222"/>
      <c r="M1141" s="222"/>
      <c r="N1141" s="222"/>
      <c r="O1141" s="222"/>
      <c r="P1141" s="222"/>
      <c r="Q1141" s="222"/>
      <c r="R1141" s="222"/>
      <c r="S1141" s="222"/>
      <c r="T1141" s="222"/>
      <c r="U1141" s="222"/>
      <c r="V1141" s="222"/>
      <c r="W1141" s="222"/>
      <c r="X1141" s="222"/>
      <c r="Y1141" s="213"/>
      <c r="Z1141" s="213"/>
      <c r="AA1141" s="213"/>
      <c r="AB1141" s="213"/>
      <c r="AC1141" s="213"/>
      <c r="AD1141" s="213"/>
      <c r="AE1141" s="213"/>
      <c r="AF1141" s="213"/>
      <c r="AG1141" s="213" t="s">
        <v>157</v>
      </c>
      <c r="AH1141" s="213">
        <v>0</v>
      </c>
      <c r="AI1141" s="213"/>
      <c r="AJ1141" s="213"/>
      <c r="AK1141" s="213"/>
      <c r="AL1141" s="213"/>
      <c r="AM1141" s="213"/>
      <c r="AN1141" s="213"/>
      <c r="AO1141" s="213"/>
      <c r="AP1141" s="213"/>
      <c r="AQ1141" s="213"/>
      <c r="AR1141" s="213"/>
      <c r="AS1141" s="213"/>
      <c r="AT1141" s="213"/>
      <c r="AU1141" s="213"/>
      <c r="AV1141" s="213"/>
      <c r="AW1141" s="213"/>
      <c r="AX1141" s="213"/>
      <c r="AY1141" s="213"/>
      <c r="AZ1141" s="213"/>
      <c r="BA1141" s="213"/>
      <c r="BB1141" s="213"/>
      <c r="BC1141" s="213"/>
      <c r="BD1141" s="213"/>
      <c r="BE1141" s="213"/>
      <c r="BF1141" s="213"/>
      <c r="BG1141" s="213"/>
      <c r="BH1141" s="213"/>
    </row>
    <row r="1142" spans="1:60" outlineLevel="1" x14ac:dyDescent="0.2">
      <c r="A1142" s="220"/>
      <c r="B1142" s="221"/>
      <c r="C1142" s="256" t="s">
        <v>240</v>
      </c>
      <c r="D1142" s="223"/>
      <c r="E1142" s="224">
        <v>0.35749999999999998</v>
      </c>
      <c r="F1142" s="222"/>
      <c r="G1142" s="222"/>
      <c r="H1142" s="222"/>
      <c r="I1142" s="222"/>
      <c r="J1142" s="222"/>
      <c r="K1142" s="222"/>
      <c r="L1142" s="222"/>
      <c r="M1142" s="222"/>
      <c r="N1142" s="222"/>
      <c r="O1142" s="222"/>
      <c r="P1142" s="222"/>
      <c r="Q1142" s="222"/>
      <c r="R1142" s="222"/>
      <c r="S1142" s="222"/>
      <c r="T1142" s="222"/>
      <c r="U1142" s="222"/>
      <c r="V1142" s="222"/>
      <c r="W1142" s="222"/>
      <c r="X1142" s="222"/>
      <c r="Y1142" s="213"/>
      <c r="Z1142" s="213"/>
      <c r="AA1142" s="213"/>
      <c r="AB1142" s="213"/>
      <c r="AC1142" s="213"/>
      <c r="AD1142" s="213"/>
      <c r="AE1142" s="213"/>
      <c r="AF1142" s="213"/>
      <c r="AG1142" s="213" t="s">
        <v>157</v>
      </c>
      <c r="AH1142" s="213">
        <v>0</v>
      </c>
      <c r="AI1142" s="213"/>
      <c r="AJ1142" s="213"/>
      <c r="AK1142" s="213"/>
      <c r="AL1142" s="213"/>
      <c r="AM1142" s="213"/>
      <c r="AN1142" s="213"/>
      <c r="AO1142" s="213"/>
      <c r="AP1142" s="213"/>
      <c r="AQ1142" s="213"/>
      <c r="AR1142" s="213"/>
      <c r="AS1142" s="213"/>
      <c r="AT1142" s="213"/>
      <c r="AU1142" s="213"/>
      <c r="AV1142" s="213"/>
      <c r="AW1142" s="213"/>
      <c r="AX1142" s="213"/>
      <c r="AY1142" s="213"/>
      <c r="AZ1142" s="213"/>
      <c r="BA1142" s="213"/>
      <c r="BB1142" s="213"/>
      <c r="BC1142" s="213"/>
      <c r="BD1142" s="213"/>
      <c r="BE1142" s="213"/>
      <c r="BF1142" s="213"/>
      <c r="BG1142" s="213"/>
      <c r="BH1142" s="213"/>
    </row>
    <row r="1143" spans="1:60" outlineLevel="1" x14ac:dyDescent="0.2">
      <c r="A1143" s="220"/>
      <c r="B1143" s="221"/>
      <c r="C1143" s="256" t="s">
        <v>241</v>
      </c>
      <c r="D1143" s="223"/>
      <c r="E1143" s="224">
        <v>0.79</v>
      </c>
      <c r="F1143" s="222"/>
      <c r="G1143" s="222"/>
      <c r="H1143" s="222"/>
      <c r="I1143" s="222"/>
      <c r="J1143" s="222"/>
      <c r="K1143" s="222"/>
      <c r="L1143" s="222"/>
      <c r="M1143" s="222"/>
      <c r="N1143" s="222"/>
      <c r="O1143" s="222"/>
      <c r="P1143" s="222"/>
      <c r="Q1143" s="222"/>
      <c r="R1143" s="222"/>
      <c r="S1143" s="222"/>
      <c r="T1143" s="222"/>
      <c r="U1143" s="222"/>
      <c r="V1143" s="222"/>
      <c r="W1143" s="222"/>
      <c r="X1143" s="222"/>
      <c r="Y1143" s="213"/>
      <c r="Z1143" s="213"/>
      <c r="AA1143" s="213"/>
      <c r="AB1143" s="213"/>
      <c r="AC1143" s="213"/>
      <c r="AD1143" s="213"/>
      <c r="AE1143" s="213"/>
      <c r="AF1143" s="213"/>
      <c r="AG1143" s="213" t="s">
        <v>157</v>
      </c>
      <c r="AH1143" s="213">
        <v>0</v>
      </c>
      <c r="AI1143" s="213"/>
      <c r="AJ1143" s="213"/>
      <c r="AK1143" s="213"/>
      <c r="AL1143" s="213"/>
      <c r="AM1143" s="213"/>
      <c r="AN1143" s="213"/>
      <c r="AO1143" s="213"/>
      <c r="AP1143" s="213"/>
      <c r="AQ1143" s="213"/>
      <c r="AR1143" s="213"/>
      <c r="AS1143" s="213"/>
      <c r="AT1143" s="213"/>
      <c r="AU1143" s="213"/>
      <c r="AV1143" s="213"/>
      <c r="AW1143" s="213"/>
      <c r="AX1143" s="213"/>
      <c r="AY1143" s="213"/>
      <c r="AZ1143" s="213"/>
      <c r="BA1143" s="213"/>
      <c r="BB1143" s="213"/>
      <c r="BC1143" s="213"/>
      <c r="BD1143" s="213"/>
      <c r="BE1143" s="213"/>
      <c r="BF1143" s="213"/>
      <c r="BG1143" s="213"/>
      <c r="BH1143" s="213"/>
    </row>
    <row r="1144" spans="1:60" outlineLevel="1" x14ac:dyDescent="0.2">
      <c r="A1144" s="220"/>
      <c r="B1144" s="221"/>
      <c r="C1144" s="256" t="s">
        <v>169</v>
      </c>
      <c r="D1144" s="223"/>
      <c r="E1144" s="224"/>
      <c r="F1144" s="222"/>
      <c r="G1144" s="222"/>
      <c r="H1144" s="222"/>
      <c r="I1144" s="222"/>
      <c r="J1144" s="222"/>
      <c r="K1144" s="222"/>
      <c r="L1144" s="222"/>
      <c r="M1144" s="222"/>
      <c r="N1144" s="222"/>
      <c r="O1144" s="222"/>
      <c r="P1144" s="222"/>
      <c r="Q1144" s="222"/>
      <c r="R1144" s="222"/>
      <c r="S1144" s="222"/>
      <c r="T1144" s="222"/>
      <c r="U1144" s="222"/>
      <c r="V1144" s="222"/>
      <c r="W1144" s="222"/>
      <c r="X1144" s="222"/>
      <c r="Y1144" s="213"/>
      <c r="Z1144" s="213"/>
      <c r="AA1144" s="213"/>
      <c r="AB1144" s="213"/>
      <c r="AC1144" s="213"/>
      <c r="AD1144" s="213"/>
      <c r="AE1144" s="213"/>
      <c r="AF1144" s="213"/>
      <c r="AG1144" s="213" t="s">
        <v>157</v>
      </c>
      <c r="AH1144" s="213">
        <v>0</v>
      </c>
      <c r="AI1144" s="213"/>
      <c r="AJ1144" s="213"/>
      <c r="AK1144" s="213"/>
      <c r="AL1144" s="213"/>
      <c r="AM1144" s="213"/>
      <c r="AN1144" s="213"/>
      <c r="AO1144" s="213"/>
      <c r="AP1144" s="213"/>
      <c r="AQ1144" s="213"/>
      <c r="AR1144" s="213"/>
      <c r="AS1144" s="213"/>
      <c r="AT1144" s="213"/>
      <c r="AU1144" s="213"/>
      <c r="AV1144" s="213"/>
      <c r="AW1144" s="213"/>
      <c r="AX1144" s="213"/>
      <c r="AY1144" s="213"/>
      <c r="AZ1144" s="213"/>
      <c r="BA1144" s="213"/>
      <c r="BB1144" s="213"/>
      <c r="BC1144" s="213"/>
      <c r="BD1144" s="213"/>
      <c r="BE1144" s="213"/>
      <c r="BF1144" s="213"/>
      <c r="BG1144" s="213"/>
      <c r="BH1144" s="213"/>
    </row>
    <row r="1145" spans="1:60" outlineLevel="1" x14ac:dyDescent="0.2">
      <c r="A1145" s="220"/>
      <c r="B1145" s="221"/>
      <c r="C1145" s="256" t="s">
        <v>226</v>
      </c>
      <c r="D1145" s="223"/>
      <c r="E1145" s="224">
        <v>-1.6639999999999999</v>
      </c>
      <c r="F1145" s="222"/>
      <c r="G1145" s="222"/>
      <c r="H1145" s="222"/>
      <c r="I1145" s="222"/>
      <c r="J1145" s="222"/>
      <c r="K1145" s="222"/>
      <c r="L1145" s="222"/>
      <c r="M1145" s="222"/>
      <c r="N1145" s="222"/>
      <c r="O1145" s="222"/>
      <c r="P1145" s="222"/>
      <c r="Q1145" s="222"/>
      <c r="R1145" s="222"/>
      <c r="S1145" s="222"/>
      <c r="T1145" s="222"/>
      <c r="U1145" s="222"/>
      <c r="V1145" s="222"/>
      <c r="W1145" s="222"/>
      <c r="X1145" s="222"/>
      <c r="Y1145" s="213"/>
      <c r="Z1145" s="213"/>
      <c r="AA1145" s="213"/>
      <c r="AB1145" s="213"/>
      <c r="AC1145" s="213"/>
      <c r="AD1145" s="213"/>
      <c r="AE1145" s="213"/>
      <c r="AF1145" s="213"/>
      <c r="AG1145" s="213" t="s">
        <v>157</v>
      </c>
      <c r="AH1145" s="213">
        <v>0</v>
      </c>
      <c r="AI1145" s="213"/>
      <c r="AJ1145" s="213"/>
      <c r="AK1145" s="213"/>
      <c r="AL1145" s="213"/>
      <c r="AM1145" s="213"/>
      <c r="AN1145" s="213"/>
      <c r="AO1145" s="213"/>
      <c r="AP1145" s="213"/>
      <c r="AQ1145" s="213"/>
      <c r="AR1145" s="213"/>
      <c r="AS1145" s="213"/>
      <c r="AT1145" s="213"/>
      <c r="AU1145" s="213"/>
      <c r="AV1145" s="213"/>
      <c r="AW1145" s="213"/>
      <c r="AX1145" s="213"/>
      <c r="AY1145" s="213"/>
      <c r="AZ1145" s="213"/>
      <c r="BA1145" s="213"/>
      <c r="BB1145" s="213"/>
      <c r="BC1145" s="213"/>
      <c r="BD1145" s="213"/>
      <c r="BE1145" s="213"/>
      <c r="BF1145" s="213"/>
      <c r="BG1145" s="213"/>
      <c r="BH1145" s="213"/>
    </row>
    <row r="1146" spans="1:60" outlineLevel="1" x14ac:dyDescent="0.2">
      <c r="A1146" s="220"/>
      <c r="B1146" s="221"/>
      <c r="C1146" s="256" t="s">
        <v>242</v>
      </c>
      <c r="D1146" s="223"/>
      <c r="E1146" s="224">
        <v>-2.2593999999999999</v>
      </c>
      <c r="F1146" s="222"/>
      <c r="G1146" s="222"/>
      <c r="H1146" s="222"/>
      <c r="I1146" s="222"/>
      <c r="J1146" s="222"/>
      <c r="K1146" s="222"/>
      <c r="L1146" s="222"/>
      <c r="M1146" s="222"/>
      <c r="N1146" s="222"/>
      <c r="O1146" s="222"/>
      <c r="P1146" s="222"/>
      <c r="Q1146" s="222"/>
      <c r="R1146" s="222"/>
      <c r="S1146" s="222"/>
      <c r="T1146" s="222"/>
      <c r="U1146" s="222"/>
      <c r="V1146" s="222"/>
      <c r="W1146" s="222"/>
      <c r="X1146" s="222"/>
      <c r="Y1146" s="213"/>
      <c r="Z1146" s="213"/>
      <c r="AA1146" s="213"/>
      <c r="AB1146" s="213"/>
      <c r="AC1146" s="213"/>
      <c r="AD1146" s="213"/>
      <c r="AE1146" s="213"/>
      <c r="AF1146" s="213"/>
      <c r="AG1146" s="213" t="s">
        <v>157</v>
      </c>
      <c r="AH1146" s="213">
        <v>0</v>
      </c>
      <c r="AI1146" s="213"/>
      <c r="AJ1146" s="213"/>
      <c r="AK1146" s="213"/>
      <c r="AL1146" s="213"/>
      <c r="AM1146" s="213"/>
      <c r="AN1146" s="213"/>
      <c r="AO1146" s="213"/>
      <c r="AP1146" s="213"/>
      <c r="AQ1146" s="213"/>
      <c r="AR1146" s="213"/>
      <c r="AS1146" s="213"/>
      <c r="AT1146" s="213"/>
      <c r="AU1146" s="213"/>
      <c r="AV1146" s="213"/>
      <c r="AW1146" s="213"/>
      <c r="AX1146" s="213"/>
      <c r="AY1146" s="213"/>
      <c r="AZ1146" s="213"/>
      <c r="BA1146" s="213"/>
      <c r="BB1146" s="213"/>
      <c r="BC1146" s="213"/>
      <c r="BD1146" s="213"/>
      <c r="BE1146" s="213"/>
      <c r="BF1146" s="213"/>
      <c r="BG1146" s="213"/>
      <c r="BH1146" s="213"/>
    </row>
    <row r="1147" spans="1:60" outlineLevel="1" x14ac:dyDescent="0.2">
      <c r="A1147" s="220"/>
      <c r="B1147" s="221"/>
      <c r="C1147" s="256" t="s">
        <v>708</v>
      </c>
      <c r="D1147" s="223"/>
      <c r="E1147" s="224"/>
      <c r="F1147" s="222"/>
      <c r="G1147" s="222"/>
      <c r="H1147" s="222"/>
      <c r="I1147" s="222"/>
      <c r="J1147" s="222"/>
      <c r="K1147" s="222"/>
      <c r="L1147" s="222"/>
      <c r="M1147" s="222"/>
      <c r="N1147" s="222"/>
      <c r="O1147" s="222"/>
      <c r="P1147" s="222"/>
      <c r="Q1147" s="222"/>
      <c r="R1147" s="222"/>
      <c r="S1147" s="222"/>
      <c r="T1147" s="222"/>
      <c r="U1147" s="222"/>
      <c r="V1147" s="222"/>
      <c r="W1147" s="222"/>
      <c r="X1147" s="222"/>
      <c r="Y1147" s="213"/>
      <c r="Z1147" s="213"/>
      <c r="AA1147" s="213"/>
      <c r="AB1147" s="213"/>
      <c r="AC1147" s="213"/>
      <c r="AD1147" s="213"/>
      <c r="AE1147" s="213"/>
      <c r="AF1147" s="213"/>
      <c r="AG1147" s="213" t="s">
        <v>157</v>
      </c>
      <c r="AH1147" s="213">
        <v>0</v>
      </c>
      <c r="AI1147" s="213"/>
      <c r="AJ1147" s="213"/>
      <c r="AK1147" s="213"/>
      <c r="AL1147" s="213"/>
      <c r="AM1147" s="213"/>
      <c r="AN1147" s="213"/>
      <c r="AO1147" s="213"/>
      <c r="AP1147" s="213"/>
      <c r="AQ1147" s="213"/>
      <c r="AR1147" s="213"/>
      <c r="AS1147" s="213"/>
      <c r="AT1147" s="213"/>
      <c r="AU1147" s="213"/>
      <c r="AV1147" s="213"/>
      <c r="AW1147" s="213"/>
      <c r="AX1147" s="213"/>
      <c r="AY1147" s="213"/>
      <c r="AZ1147" s="213"/>
      <c r="BA1147" s="213"/>
      <c r="BB1147" s="213"/>
      <c r="BC1147" s="213"/>
      <c r="BD1147" s="213"/>
      <c r="BE1147" s="213"/>
      <c r="BF1147" s="213"/>
      <c r="BG1147" s="213"/>
      <c r="BH1147" s="213"/>
    </row>
    <row r="1148" spans="1:60" outlineLevel="1" x14ac:dyDescent="0.2">
      <c r="A1148" s="220"/>
      <c r="B1148" s="221"/>
      <c r="C1148" s="256" t="s">
        <v>669</v>
      </c>
      <c r="D1148" s="223"/>
      <c r="E1148" s="224">
        <v>12</v>
      </c>
      <c r="F1148" s="222"/>
      <c r="G1148" s="222"/>
      <c r="H1148" s="222"/>
      <c r="I1148" s="222"/>
      <c r="J1148" s="222"/>
      <c r="K1148" s="222"/>
      <c r="L1148" s="222"/>
      <c r="M1148" s="222"/>
      <c r="N1148" s="222"/>
      <c r="O1148" s="222"/>
      <c r="P1148" s="222"/>
      <c r="Q1148" s="222"/>
      <c r="R1148" s="222"/>
      <c r="S1148" s="222"/>
      <c r="T1148" s="222"/>
      <c r="U1148" s="222"/>
      <c r="V1148" s="222"/>
      <c r="W1148" s="222"/>
      <c r="X1148" s="222"/>
      <c r="Y1148" s="213"/>
      <c r="Z1148" s="213"/>
      <c r="AA1148" s="213"/>
      <c r="AB1148" s="213"/>
      <c r="AC1148" s="213"/>
      <c r="AD1148" s="213"/>
      <c r="AE1148" s="213"/>
      <c r="AF1148" s="213"/>
      <c r="AG1148" s="213" t="s">
        <v>157</v>
      </c>
      <c r="AH1148" s="213">
        <v>0</v>
      </c>
      <c r="AI1148" s="213"/>
      <c r="AJ1148" s="213"/>
      <c r="AK1148" s="213"/>
      <c r="AL1148" s="213"/>
      <c r="AM1148" s="213"/>
      <c r="AN1148" s="213"/>
      <c r="AO1148" s="213"/>
      <c r="AP1148" s="213"/>
      <c r="AQ1148" s="213"/>
      <c r="AR1148" s="213"/>
      <c r="AS1148" s="213"/>
      <c r="AT1148" s="213"/>
      <c r="AU1148" s="213"/>
      <c r="AV1148" s="213"/>
      <c r="AW1148" s="213"/>
      <c r="AX1148" s="213"/>
      <c r="AY1148" s="213"/>
      <c r="AZ1148" s="213"/>
      <c r="BA1148" s="213"/>
      <c r="BB1148" s="213"/>
      <c r="BC1148" s="213"/>
      <c r="BD1148" s="213"/>
      <c r="BE1148" s="213"/>
      <c r="BF1148" s="213"/>
      <c r="BG1148" s="213"/>
      <c r="BH1148" s="213"/>
    </row>
    <row r="1149" spans="1:60" outlineLevel="1" x14ac:dyDescent="0.2">
      <c r="A1149" s="220"/>
      <c r="B1149" s="221"/>
      <c r="C1149" s="256" t="s">
        <v>209</v>
      </c>
      <c r="D1149" s="223"/>
      <c r="E1149" s="224"/>
      <c r="F1149" s="222"/>
      <c r="G1149" s="222"/>
      <c r="H1149" s="222"/>
      <c r="I1149" s="222"/>
      <c r="J1149" s="222"/>
      <c r="K1149" s="222"/>
      <c r="L1149" s="222"/>
      <c r="M1149" s="222"/>
      <c r="N1149" s="222"/>
      <c r="O1149" s="222"/>
      <c r="P1149" s="222"/>
      <c r="Q1149" s="222"/>
      <c r="R1149" s="222"/>
      <c r="S1149" s="222"/>
      <c r="T1149" s="222"/>
      <c r="U1149" s="222"/>
      <c r="V1149" s="222"/>
      <c r="W1149" s="222"/>
      <c r="X1149" s="222"/>
      <c r="Y1149" s="213"/>
      <c r="Z1149" s="213"/>
      <c r="AA1149" s="213"/>
      <c r="AB1149" s="213"/>
      <c r="AC1149" s="213"/>
      <c r="AD1149" s="213"/>
      <c r="AE1149" s="213"/>
      <c r="AF1149" s="213"/>
      <c r="AG1149" s="213" t="s">
        <v>157</v>
      </c>
      <c r="AH1149" s="213">
        <v>0</v>
      </c>
      <c r="AI1149" s="213"/>
      <c r="AJ1149" s="213"/>
      <c r="AK1149" s="213"/>
      <c r="AL1149" s="213"/>
      <c r="AM1149" s="213"/>
      <c r="AN1149" s="213"/>
      <c r="AO1149" s="213"/>
      <c r="AP1149" s="213"/>
      <c r="AQ1149" s="213"/>
      <c r="AR1149" s="213"/>
      <c r="AS1149" s="213"/>
      <c r="AT1149" s="213"/>
      <c r="AU1149" s="213"/>
      <c r="AV1149" s="213"/>
      <c r="AW1149" s="213"/>
      <c r="AX1149" s="213"/>
      <c r="AY1149" s="213"/>
      <c r="AZ1149" s="213"/>
      <c r="BA1149" s="213"/>
      <c r="BB1149" s="213"/>
      <c r="BC1149" s="213"/>
      <c r="BD1149" s="213"/>
      <c r="BE1149" s="213"/>
      <c r="BF1149" s="213"/>
      <c r="BG1149" s="213"/>
      <c r="BH1149" s="213"/>
    </row>
    <row r="1150" spans="1:60" outlineLevel="1" x14ac:dyDescent="0.2">
      <c r="A1150" s="220"/>
      <c r="B1150" s="221"/>
      <c r="C1150" s="256" t="s">
        <v>243</v>
      </c>
      <c r="D1150" s="223"/>
      <c r="E1150" s="224">
        <v>6.0960000000000001</v>
      </c>
      <c r="F1150" s="222"/>
      <c r="G1150" s="222"/>
      <c r="H1150" s="222"/>
      <c r="I1150" s="222"/>
      <c r="J1150" s="222"/>
      <c r="K1150" s="222"/>
      <c r="L1150" s="222"/>
      <c r="M1150" s="222"/>
      <c r="N1150" s="222"/>
      <c r="O1150" s="222"/>
      <c r="P1150" s="222"/>
      <c r="Q1150" s="222"/>
      <c r="R1150" s="222"/>
      <c r="S1150" s="222"/>
      <c r="T1150" s="222"/>
      <c r="U1150" s="222"/>
      <c r="V1150" s="222"/>
      <c r="W1150" s="222"/>
      <c r="X1150" s="222"/>
      <c r="Y1150" s="213"/>
      <c r="Z1150" s="213"/>
      <c r="AA1150" s="213"/>
      <c r="AB1150" s="213"/>
      <c r="AC1150" s="213"/>
      <c r="AD1150" s="213"/>
      <c r="AE1150" s="213"/>
      <c r="AF1150" s="213"/>
      <c r="AG1150" s="213" t="s">
        <v>157</v>
      </c>
      <c r="AH1150" s="213">
        <v>0</v>
      </c>
      <c r="AI1150" s="213"/>
      <c r="AJ1150" s="213"/>
      <c r="AK1150" s="213"/>
      <c r="AL1150" s="213"/>
      <c r="AM1150" s="213"/>
      <c r="AN1150" s="213"/>
      <c r="AO1150" s="213"/>
      <c r="AP1150" s="213"/>
      <c r="AQ1150" s="213"/>
      <c r="AR1150" s="213"/>
      <c r="AS1150" s="213"/>
      <c r="AT1150" s="213"/>
      <c r="AU1150" s="213"/>
      <c r="AV1150" s="213"/>
      <c r="AW1150" s="213"/>
      <c r="AX1150" s="213"/>
      <c r="AY1150" s="213"/>
      <c r="AZ1150" s="213"/>
      <c r="BA1150" s="213"/>
      <c r="BB1150" s="213"/>
      <c r="BC1150" s="213"/>
      <c r="BD1150" s="213"/>
      <c r="BE1150" s="213"/>
      <c r="BF1150" s="213"/>
      <c r="BG1150" s="213"/>
      <c r="BH1150" s="213"/>
    </row>
    <row r="1151" spans="1:60" outlineLevel="1" x14ac:dyDescent="0.2">
      <c r="A1151" s="220"/>
      <c r="B1151" s="221"/>
      <c r="C1151" s="256" t="s">
        <v>244</v>
      </c>
      <c r="D1151" s="223"/>
      <c r="E1151" s="224">
        <v>9.66</v>
      </c>
      <c r="F1151" s="222"/>
      <c r="G1151" s="222"/>
      <c r="H1151" s="222"/>
      <c r="I1151" s="222"/>
      <c r="J1151" s="222"/>
      <c r="K1151" s="222"/>
      <c r="L1151" s="222"/>
      <c r="M1151" s="222"/>
      <c r="N1151" s="222"/>
      <c r="O1151" s="222"/>
      <c r="P1151" s="222"/>
      <c r="Q1151" s="222"/>
      <c r="R1151" s="222"/>
      <c r="S1151" s="222"/>
      <c r="T1151" s="222"/>
      <c r="U1151" s="222"/>
      <c r="V1151" s="222"/>
      <c r="W1151" s="222"/>
      <c r="X1151" s="222"/>
      <c r="Y1151" s="213"/>
      <c r="Z1151" s="213"/>
      <c r="AA1151" s="213"/>
      <c r="AB1151" s="213"/>
      <c r="AC1151" s="213"/>
      <c r="AD1151" s="213"/>
      <c r="AE1151" s="213"/>
      <c r="AF1151" s="213"/>
      <c r="AG1151" s="213" t="s">
        <v>157</v>
      </c>
      <c r="AH1151" s="213">
        <v>0</v>
      </c>
      <c r="AI1151" s="213"/>
      <c r="AJ1151" s="213"/>
      <c r="AK1151" s="213"/>
      <c r="AL1151" s="213"/>
      <c r="AM1151" s="213"/>
      <c r="AN1151" s="213"/>
      <c r="AO1151" s="213"/>
      <c r="AP1151" s="213"/>
      <c r="AQ1151" s="213"/>
      <c r="AR1151" s="213"/>
      <c r="AS1151" s="213"/>
      <c r="AT1151" s="213"/>
      <c r="AU1151" s="213"/>
      <c r="AV1151" s="213"/>
      <c r="AW1151" s="213"/>
      <c r="AX1151" s="213"/>
      <c r="AY1151" s="213"/>
      <c r="AZ1151" s="213"/>
      <c r="BA1151" s="213"/>
      <c r="BB1151" s="213"/>
      <c r="BC1151" s="213"/>
      <c r="BD1151" s="213"/>
      <c r="BE1151" s="213"/>
      <c r="BF1151" s="213"/>
      <c r="BG1151" s="213"/>
      <c r="BH1151" s="213"/>
    </row>
    <row r="1152" spans="1:60" outlineLevel="1" x14ac:dyDescent="0.2">
      <c r="A1152" s="220"/>
      <c r="B1152" s="221"/>
      <c r="C1152" s="256" t="s">
        <v>239</v>
      </c>
      <c r="D1152" s="223"/>
      <c r="E1152" s="224"/>
      <c r="F1152" s="222"/>
      <c r="G1152" s="222"/>
      <c r="H1152" s="222"/>
      <c r="I1152" s="222"/>
      <c r="J1152" s="222"/>
      <c r="K1152" s="222"/>
      <c r="L1152" s="222"/>
      <c r="M1152" s="222"/>
      <c r="N1152" s="222"/>
      <c r="O1152" s="222"/>
      <c r="P1152" s="222"/>
      <c r="Q1152" s="222"/>
      <c r="R1152" s="222"/>
      <c r="S1152" s="222"/>
      <c r="T1152" s="222"/>
      <c r="U1152" s="222"/>
      <c r="V1152" s="222"/>
      <c r="W1152" s="222"/>
      <c r="X1152" s="222"/>
      <c r="Y1152" s="213"/>
      <c r="Z1152" s="213"/>
      <c r="AA1152" s="213"/>
      <c r="AB1152" s="213"/>
      <c r="AC1152" s="213"/>
      <c r="AD1152" s="213"/>
      <c r="AE1152" s="213"/>
      <c r="AF1152" s="213"/>
      <c r="AG1152" s="213" t="s">
        <v>157</v>
      </c>
      <c r="AH1152" s="213">
        <v>0</v>
      </c>
      <c r="AI1152" s="213"/>
      <c r="AJ1152" s="213"/>
      <c r="AK1152" s="213"/>
      <c r="AL1152" s="213"/>
      <c r="AM1152" s="213"/>
      <c r="AN1152" s="213"/>
      <c r="AO1152" s="213"/>
      <c r="AP1152" s="213"/>
      <c r="AQ1152" s="213"/>
      <c r="AR1152" s="213"/>
      <c r="AS1152" s="213"/>
      <c r="AT1152" s="213"/>
      <c r="AU1152" s="213"/>
      <c r="AV1152" s="213"/>
      <c r="AW1152" s="213"/>
      <c r="AX1152" s="213"/>
      <c r="AY1152" s="213"/>
      <c r="AZ1152" s="213"/>
      <c r="BA1152" s="213"/>
      <c r="BB1152" s="213"/>
      <c r="BC1152" s="213"/>
      <c r="BD1152" s="213"/>
      <c r="BE1152" s="213"/>
      <c r="BF1152" s="213"/>
      <c r="BG1152" s="213"/>
      <c r="BH1152" s="213"/>
    </row>
    <row r="1153" spans="1:60" outlineLevel="1" x14ac:dyDescent="0.2">
      <c r="A1153" s="220"/>
      <c r="B1153" s="221"/>
      <c r="C1153" s="256" t="s">
        <v>245</v>
      </c>
      <c r="D1153" s="223"/>
      <c r="E1153" s="224">
        <v>0.1825</v>
      </c>
      <c r="F1153" s="222"/>
      <c r="G1153" s="222"/>
      <c r="H1153" s="222"/>
      <c r="I1153" s="222"/>
      <c r="J1153" s="222"/>
      <c r="K1153" s="222"/>
      <c r="L1153" s="222"/>
      <c r="M1153" s="222"/>
      <c r="N1153" s="222"/>
      <c r="O1153" s="222"/>
      <c r="P1153" s="222"/>
      <c r="Q1153" s="222"/>
      <c r="R1153" s="222"/>
      <c r="S1153" s="222"/>
      <c r="T1153" s="222"/>
      <c r="U1153" s="222"/>
      <c r="V1153" s="222"/>
      <c r="W1153" s="222"/>
      <c r="X1153" s="222"/>
      <c r="Y1153" s="213"/>
      <c r="Z1153" s="213"/>
      <c r="AA1153" s="213"/>
      <c r="AB1153" s="213"/>
      <c r="AC1153" s="213"/>
      <c r="AD1153" s="213"/>
      <c r="AE1153" s="213"/>
      <c r="AF1153" s="213"/>
      <c r="AG1153" s="213" t="s">
        <v>157</v>
      </c>
      <c r="AH1153" s="213">
        <v>0</v>
      </c>
      <c r="AI1153" s="213"/>
      <c r="AJ1153" s="213"/>
      <c r="AK1153" s="213"/>
      <c r="AL1153" s="213"/>
      <c r="AM1153" s="213"/>
      <c r="AN1153" s="213"/>
      <c r="AO1153" s="213"/>
      <c r="AP1153" s="213"/>
      <c r="AQ1153" s="213"/>
      <c r="AR1153" s="213"/>
      <c r="AS1153" s="213"/>
      <c r="AT1153" s="213"/>
      <c r="AU1153" s="213"/>
      <c r="AV1153" s="213"/>
      <c r="AW1153" s="213"/>
      <c r="AX1153" s="213"/>
      <c r="AY1153" s="213"/>
      <c r="AZ1153" s="213"/>
      <c r="BA1153" s="213"/>
      <c r="BB1153" s="213"/>
      <c r="BC1153" s="213"/>
      <c r="BD1153" s="213"/>
      <c r="BE1153" s="213"/>
      <c r="BF1153" s="213"/>
      <c r="BG1153" s="213"/>
      <c r="BH1153" s="213"/>
    </row>
    <row r="1154" spans="1:60" outlineLevel="1" x14ac:dyDescent="0.2">
      <c r="A1154" s="220"/>
      <c r="B1154" s="221"/>
      <c r="C1154" s="256" t="s">
        <v>246</v>
      </c>
      <c r="D1154" s="223"/>
      <c r="E1154" s="224">
        <v>0.56499999999999995</v>
      </c>
      <c r="F1154" s="222"/>
      <c r="G1154" s="222"/>
      <c r="H1154" s="222"/>
      <c r="I1154" s="222"/>
      <c r="J1154" s="222"/>
      <c r="K1154" s="222"/>
      <c r="L1154" s="222"/>
      <c r="M1154" s="222"/>
      <c r="N1154" s="222"/>
      <c r="O1154" s="222"/>
      <c r="P1154" s="222"/>
      <c r="Q1154" s="222"/>
      <c r="R1154" s="222"/>
      <c r="S1154" s="222"/>
      <c r="T1154" s="222"/>
      <c r="U1154" s="222"/>
      <c r="V1154" s="222"/>
      <c r="W1154" s="222"/>
      <c r="X1154" s="222"/>
      <c r="Y1154" s="213"/>
      <c r="Z1154" s="213"/>
      <c r="AA1154" s="213"/>
      <c r="AB1154" s="213"/>
      <c r="AC1154" s="213"/>
      <c r="AD1154" s="213"/>
      <c r="AE1154" s="213"/>
      <c r="AF1154" s="213"/>
      <c r="AG1154" s="213" t="s">
        <v>157</v>
      </c>
      <c r="AH1154" s="213">
        <v>0</v>
      </c>
      <c r="AI1154" s="213"/>
      <c r="AJ1154" s="213"/>
      <c r="AK1154" s="213"/>
      <c r="AL1154" s="213"/>
      <c r="AM1154" s="213"/>
      <c r="AN1154" s="213"/>
      <c r="AO1154" s="213"/>
      <c r="AP1154" s="213"/>
      <c r="AQ1154" s="213"/>
      <c r="AR1154" s="213"/>
      <c r="AS1154" s="213"/>
      <c r="AT1154" s="213"/>
      <c r="AU1154" s="213"/>
      <c r="AV1154" s="213"/>
      <c r="AW1154" s="213"/>
      <c r="AX1154" s="213"/>
      <c r="AY1154" s="213"/>
      <c r="AZ1154" s="213"/>
      <c r="BA1154" s="213"/>
      <c r="BB1154" s="213"/>
      <c r="BC1154" s="213"/>
      <c r="BD1154" s="213"/>
      <c r="BE1154" s="213"/>
      <c r="BF1154" s="213"/>
      <c r="BG1154" s="213"/>
      <c r="BH1154" s="213"/>
    </row>
    <row r="1155" spans="1:60" outlineLevel="1" x14ac:dyDescent="0.2">
      <c r="A1155" s="220"/>
      <c r="B1155" s="221"/>
      <c r="C1155" s="256" t="s">
        <v>169</v>
      </c>
      <c r="D1155" s="223"/>
      <c r="E1155" s="224"/>
      <c r="F1155" s="222"/>
      <c r="G1155" s="222"/>
      <c r="H1155" s="222"/>
      <c r="I1155" s="222"/>
      <c r="J1155" s="222"/>
      <c r="K1155" s="222"/>
      <c r="L1155" s="222"/>
      <c r="M1155" s="222"/>
      <c r="N1155" s="222"/>
      <c r="O1155" s="222"/>
      <c r="P1155" s="222"/>
      <c r="Q1155" s="222"/>
      <c r="R1155" s="222"/>
      <c r="S1155" s="222"/>
      <c r="T1155" s="222"/>
      <c r="U1155" s="222"/>
      <c r="V1155" s="222"/>
      <c r="W1155" s="222"/>
      <c r="X1155" s="222"/>
      <c r="Y1155" s="213"/>
      <c r="Z1155" s="213"/>
      <c r="AA1155" s="213"/>
      <c r="AB1155" s="213"/>
      <c r="AC1155" s="213"/>
      <c r="AD1155" s="213"/>
      <c r="AE1155" s="213"/>
      <c r="AF1155" s="213"/>
      <c r="AG1155" s="213" t="s">
        <v>157</v>
      </c>
      <c r="AH1155" s="213">
        <v>0</v>
      </c>
      <c r="AI1155" s="213"/>
      <c r="AJ1155" s="213"/>
      <c r="AK1155" s="213"/>
      <c r="AL1155" s="213"/>
      <c r="AM1155" s="213"/>
      <c r="AN1155" s="213"/>
      <c r="AO1155" s="213"/>
      <c r="AP1155" s="213"/>
      <c r="AQ1155" s="213"/>
      <c r="AR1155" s="213"/>
      <c r="AS1155" s="213"/>
      <c r="AT1155" s="213"/>
      <c r="AU1155" s="213"/>
      <c r="AV1155" s="213"/>
      <c r="AW1155" s="213"/>
      <c r="AX1155" s="213"/>
      <c r="AY1155" s="213"/>
      <c r="AZ1155" s="213"/>
      <c r="BA1155" s="213"/>
      <c r="BB1155" s="213"/>
      <c r="BC1155" s="213"/>
      <c r="BD1155" s="213"/>
      <c r="BE1155" s="213"/>
      <c r="BF1155" s="213"/>
      <c r="BG1155" s="213"/>
      <c r="BH1155" s="213"/>
    </row>
    <row r="1156" spans="1:60" outlineLevel="1" x14ac:dyDescent="0.2">
      <c r="A1156" s="220"/>
      <c r="B1156" s="221"/>
      <c r="C1156" s="256" t="s">
        <v>223</v>
      </c>
      <c r="D1156" s="223"/>
      <c r="E1156" s="224">
        <v>-1.248</v>
      </c>
      <c r="F1156" s="222"/>
      <c r="G1156" s="222"/>
      <c r="H1156" s="222"/>
      <c r="I1156" s="222"/>
      <c r="J1156" s="222"/>
      <c r="K1156" s="222"/>
      <c r="L1156" s="222"/>
      <c r="M1156" s="222"/>
      <c r="N1156" s="222"/>
      <c r="O1156" s="222"/>
      <c r="P1156" s="222"/>
      <c r="Q1156" s="222"/>
      <c r="R1156" s="222"/>
      <c r="S1156" s="222"/>
      <c r="T1156" s="222"/>
      <c r="U1156" s="222"/>
      <c r="V1156" s="222"/>
      <c r="W1156" s="222"/>
      <c r="X1156" s="222"/>
      <c r="Y1156" s="213"/>
      <c r="Z1156" s="213"/>
      <c r="AA1156" s="213"/>
      <c r="AB1156" s="213"/>
      <c r="AC1156" s="213"/>
      <c r="AD1156" s="213"/>
      <c r="AE1156" s="213"/>
      <c r="AF1156" s="213"/>
      <c r="AG1156" s="213" t="s">
        <v>157</v>
      </c>
      <c r="AH1156" s="213">
        <v>0</v>
      </c>
      <c r="AI1156" s="213"/>
      <c r="AJ1156" s="213"/>
      <c r="AK1156" s="213"/>
      <c r="AL1156" s="213"/>
      <c r="AM1156" s="213"/>
      <c r="AN1156" s="213"/>
      <c r="AO1156" s="213"/>
      <c r="AP1156" s="213"/>
      <c r="AQ1156" s="213"/>
      <c r="AR1156" s="213"/>
      <c r="AS1156" s="213"/>
      <c r="AT1156" s="213"/>
      <c r="AU1156" s="213"/>
      <c r="AV1156" s="213"/>
      <c r="AW1156" s="213"/>
      <c r="AX1156" s="213"/>
      <c r="AY1156" s="213"/>
      <c r="AZ1156" s="213"/>
      <c r="BA1156" s="213"/>
      <c r="BB1156" s="213"/>
      <c r="BC1156" s="213"/>
      <c r="BD1156" s="213"/>
      <c r="BE1156" s="213"/>
      <c r="BF1156" s="213"/>
      <c r="BG1156" s="213"/>
      <c r="BH1156" s="213"/>
    </row>
    <row r="1157" spans="1:60" outlineLevel="1" x14ac:dyDescent="0.2">
      <c r="A1157" s="220"/>
      <c r="B1157" s="221"/>
      <c r="C1157" s="256" t="s">
        <v>247</v>
      </c>
      <c r="D1157" s="223"/>
      <c r="E1157" s="224">
        <v>-0.82489999999999997</v>
      </c>
      <c r="F1157" s="222"/>
      <c r="G1157" s="222"/>
      <c r="H1157" s="222"/>
      <c r="I1157" s="222"/>
      <c r="J1157" s="222"/>
      <c r="K1157" s="222"/>
      <c r="L1157" s="222"/>
      <c r="M1157" s="222"/>
      <c r="N1157" s="222"/>
      <c r="O1157" s="222"/>
      <c r="P1157" s="222"/>
      <c r="Q1157" s="222"/>
      <c r="R1157" s="222"/>
      <c r="S1157" s="222"/>
      <c r="T1157" s="222"/>
      <c r="U1157" s="222"/>
      <c r="V1157" s="222"/>
      <c r="W1157" s="222"/>
      <c r="X1157" s="222"/>
      <c r="Y1157" s="213"/>
      <c r="Z1157" s="213"/>
      <c r="AA1157" s="213"/>
      <c r="AB1157" s="213"/>
      <c r="AC1157" s="213"/>
      <c r="AD1157" s="213"/>
      <c r="AE1157" s="213"/>
      <c r="AF1157" s="213"/>
      <c r="AG1157" s="213" t="s">
        <v>157</v>
      </c>
      <c r="AH1157" s="213">
        <v>0</v>
      </c>
      <c r="AI1157" s="213"/>
      <c r="AJ1157" s="213"/>
      <c r="AK1157" s="213"/>
      <c r="AL1157" s="213"/>
      <c r="AM1157" s="213"/>
      <c r="AN1157" s="213"/>
      <c r="AO1157" s="213"/>
      <c r="AP1157" s="213"/>
      <c r="AQ1157" s="213"/>
      <c r="AR1157" s="213"/>
      <c r="AS1157" s="213"/>
      <c r="AT1157" s="213"/>
      <c r="AU1157" s="213"/>
      <c r="AV1157" s="213"/>
      <c r="AW1157" s="213"/>
      <c r="AX1157" s="213"/>
      <c r="AY1157" s="213"/>
      <c r="AZ1157" s="213"/>
      <c r="BA1157" s="213"/>
      <c r="BB1157" s="213"/>
      <c r="BC1157" s="213"/>
      <c r="BD1157" s="213"/>
      <c r="BE1157" s="213"/>
      <c r="BF1157" s="213"/>
      <c r="BG1157" s="213"/>
      <c r="BH1157" s="213"/>
    </row>
    <row r="1158" spans="1:60" outlineLevel="1" x14ac:dyDescent="0.2">
      <c r="A1158" s="220"/>
      <c r="B1158" s="221"/>
      <c r="C1158" s="256" t="s">
        <v>708</v>
      </c>
      <c r="D1158" s="223"/>
      <c r="E1158" s="224"/>
      <c r="F1158" s="222"/>
      <c r="G1158" s="222"/>
      <c r="H1158" s="222"/>
      <c r="I1158" s="222"/>
      <c r="J1158" s="222"/>
      <c r="K1158" s="222"/>
      <c r="L1158" s="222"/>
      <c r="M1158" s="222"/>
      <c r="N1158" s="222"/>
      <c r="O1158" s="222"/>
      <c r="P1158" s="222"/>
      <c r="Q1158" s="222"/>
      <c r="R1158" s="222"/>
      <c r="S1158" s="222"/>
      <c r="T1158" s="222"/>
      <c r="U1158" s="222"/>
      <c r="V1158" s="222"/>
      <c r="W1158" s="222"/>
      <c r="X1158" s="222"/>
      <c r="Y1158" s="213"/>
      <c r="Z1158" s="213"/>
      <c r="AA1158" s="213"/>
      <c r="AB1158" s="213"/>
      <c r="AC1158" s="213"/>
      <c r="AD1158" s="213"/>
      <c r="AE1158" s="213"/>
      <c r="AF1158" s="213"/>
      <c r="AG1158" s="213" t="s">
        <v>157</v>
      </c>
      <c r="AH1158" s="213">
        <v>0</v>
      </c>
      <c r="AI1158" s="213"/>
      <c r="AJ1158" s="213"/>
      <c r="AK1158" s="213"/>
      <c r="AL1158" s="213"/>
      <c r="AM1158" s="213"/>
      <c r="AN1158" s="213"/>
      <c r="AO1158" s="213"/>
      <c r="AP1158" s="213"/>
      <c r="AQ1158" s="213"/>
      <c r="AR1158" s="213"/>
      <c r="AS1158" s="213"/>
      <c r="AT1158" s="213"/>
      <c r="AU1158" s="213"/>
      <c r="AV1158" s="213"/>
      <c r="AW1158" s="213"/>
      <c r="AX1158" s="213"/>
      <c r="AY1158" s="213"/>
      <c r="AZ1158" s="213"/>
      <c r="BA1158" s="213"/>
      <c r="BB1158" s="213"/>
      <c r="BC1158" s="213"/>
      <c r="BD1158" s="213"/>
      <c r="BE1158" s="213"/>
      <c r="BF1158" s="213"/>
      <c r="BG1158" s="213"/>
      <c r="BH1158" s="213"/>
    </row>
    <row r="1159" spans="1:60" outlineLevel="1" x14ac:dyDescent="0.2">
      <c r="A1159" s="220"/>
      <c r="B1159" s="221"/>
      <c r="C1159" s="256" t="s">
        <v>210</v>
      </c>
      <c r="D1159" s="223"/>
      <c r="E1159" s="224">
        <v>1.8</v>
      </c>
      <c r="F1159" s="222"/>
      <c r="G1159" s="222"/>
      <c r="H1159" s="222"/>
      <c r="I1159" s="222"/>
      <c r="J1159" s="222"/>
      <c r="K1159" s="222"/>
      <c r="L1159" s="222"/>
      <c r="M1159" s="222"/>
      <c r="N1159" s="222"/>
      <c r="O1159" s="222"/>
      <c r="P1159" s="222"/>
      <c r="Q1159" s="222"/>
      <c r="R1159" s="222"/>
      <c r="S1159" s="222"/>
      <c r="T1159" s="222"/>
      <c r="U1159" s="222"/>
      <c r="V1159" s="222"/>
      <c r="W1159" s="222"/>
      <c r="X1159" s="222"/>
      <c r="Y1159" s="213"/>
      <c r="Z1159" s="213"/>
      <c r="AA1159" s="213"/>
      <c r="AB1159" s="213"/>
      <c r="AC1159" s="213"/>
      <c r="AD1159" s="213"/>
      <c r="AE1159" s="213"/>
      <c r="AF1159" s="213"/>
      <c r="AG1159" s="213" t="s">
        <v>157</v>
      </c>
      <c r="AH1159" s="213">
        <v>0</v>
      </c>
      <c r="AI1159" s="213"/>
      <c r="AJ1159" s="213"/>
      <c r="AK1159" s="213"/>
      <c r="AL1159" s="213"/>
      <c r="AM1159" s="213"/>
      <c r="AN1159" s="213"/>
      <c r="AO1159" s="213"/>
      <c r="AP1159" s="213"/>
      <c r="AQ1159" s="213"/>
      <c r="AR1159" s="213"/>
      <c r="AS1159" s="213"/>
      <c r="AT1159" s="213"/>
      <c r="AU1159" s="213"/>
      <c r="AV1159" s="213"/>
      <c r="AW1159" s="213"/>
      <c r="AX1159" s="213"/>
      <c r="AY1159" s="213"/>
      <c r="AZ1159" s="213"/>
      <c r="BA1159" s="213"/>
      <c r="BB1159" s="213"/>
      <c r="BC1159" s="213"/>
      <c r="BD1159" s="213"/>
      <c r="BE1159" s="213"/>
      <c r="BF1159" s="213"/>
      <c r="BG1159" s="213"/>
      <c r="BH1159" s="213"/>
    </row>
    <row r="1160" spans="1:60" outlineLevel="1" x14ac:dyDescent="0.2">
      <c r="A1160" s="220"/>
      <c r="B1160" s="221"/>
      <c r="C1160" s="256" t="s">
        <v>211</v>
      </c>
      <c r="D1160" s="223"/>
      <c r="E1160" s="224"/>
      <c r="F1160" s="222"/>
      <c r="G1160" s="222"/>
      <c r="H1160" s="222"/>
      <c r="I1160" s="222"/>
      <c r="J1160" s="222"/>
      <c r="K1160" s="222"/>
      <c r="L1160" s="222"/>
      <c r="M1160" s="222"/>
      <c r="N1160" s="222"/>
      <c r="O1160" s="222"/>
      <c r="P1160" s="222"/>
      <c r="Q1160" s="222"/>
      <c r="R1160" s="222"/>
      <c r="S1160" s="222"/>
      <c r="T1160" s="222"/>
      <c r="U1160" s="222"/>
      <c r="V1160" s="222"/>
      <c r="W1160" s="222"/>
      <c r="X1160" s="222"/>
      <c r="Y1160" s="213"/>
      <c r="Z1160" s="213"/>
      <c r="AA1160" s="213"/>
      <c r="AB1160" s="213"/>
      <c r="AC1160" s="213"/>
      <c r="AD1160" s="213"/>
      <c r="AE1160" s="213"/>
      <c r="AF1160" s="213"/>
      <c r="AG1160" s="213" t="s">
        <v>157</v>
      </c>
      <c r="AH1160" s="213">
        <v>0</v>
      </c>
      <c r="AI1160" s="213"/>
      <c r="AJ1160" s="213"/>
      <c r="AK1160" s="213"/>
      <c r="AL1160" s="213"/>
      <c r="AM1160" s="213"/>
      <c r="AN1160" s="213"/>
      <c r="AO1160" s="213"/>
      <c r="AP1160" s="213"/>
      <c r="AQ1160" s="213"/>
      <c r="AR1160" s="213"/>
      <c r="AS1160" s="213"/>
      <c r="AT1160" s="213"/>
      <c r="AU1160" s="213"/>
      <c r="AV1160" s="213"/>
      <c r="AW1160" s="213"/>
      <c r="AX1160" s="213"/>
      <c r="AY1160" s="213"/>
      <c r="AZ1160" s="213"/>
      <c r="BA1160" s="213"/>
      <c r="BB1160" s="213"/>
      <c r="BC1160" s="213"/>
      <c r="BD1160" s="213"/>
      <c r="BE1160" s="213"/>
      <c r="BF1160" s="213"/>
      <c r="BG1160" s="213"/>
      <c r="BH1160" s="213"/>
    </row>
    <row r="1161" spans="1:60" outlineLevel="1" x14ac:dyDescent="0.2">
      <c r="A1161" s="220"/>
      <c r="B1161" s="221"/>
      <c r="C1161" s="256" t="s">
        <v>248</v>
      </c>
      <c r="D1161" s="223"/>
      <c r="E1161" s="224">
        <v>20.454000000000001</v>
      </c>
      <c r="F1161" s="222"/>
      <c r="G1161" s="222"/>
      <c r="H1161" s="222"/>
      <c r="I1161" s="222"/>
      <c r="J1161" s="222"/>
      <c r="K1161" s="222"/>
      <c r="L1161" s="222"/>
      <c r="M1161" s="222"/>
      <c r="N1161" s="222"/>
      <c r="O1161" s="222"/>
      <c r="P1161" s="222"/>
      <c r="Q1161" s="222"/>
      <c r="R1161" s="222"/>
      <c r="S1161" s="222"/>
      <c r="T1161" s="222"/>
      <c r="U1161" s="222"/>
      <c r="V1161" s="222"/>
      <c r="W1161" s="222"/>
      <c r="X1161" s="222"/>
      <c r="Y1161" s="213"/>
      <c r="Z1161" s="213"/>
      <c r="AA1161" s="213"/>
      <c r="AB1161" s="213"/>
      <c r="AC1161" s="213"/>
      <c r="AD1161" s="213"/>
      <c r="AE1161" s="213"/>
      <c r="AF1161" s="213"/>
      <c r="AG1161" s="213" t="s">
        <v>157</v>
      </c>
      <c r="AH1161" s="213">
        <v>0</v>
      </c>
      <c r="AI1161" s="213"/>
      <c r="AJ1161" s="213"/>
      <c r="AK1161" s="213"/>
      <c r="AL1161" s="213"/>
      <c r="AM1161" s="213"/>
      <c r="AN1161" s="213"/>
      <c r="AO1161" s="213"/>
      <c r="AP1161" s="213"/>
      <c r="AQ1161" s="213"/>
      <c r="AR1161" s="213"/>
      <c r="AS1161" s="213"/>
      <c r="AT1161" s="213"/>
      <c r="AU1161" s="213"/>
      <c r="AV1161" s="213"/>
      <c r="AW1161" s="213"/>
      <c r="AX1161" s="213"/>
      <c r="AY1161" s="213"/>
      <c r="AZ1161" s="213"/>
      <c r="BA1161" s="213"/>
      <c r="BB1161" s="213"/>
      <c r="BC1161" s="213"/>
      <c r="BD1161" s="213"/>
      <c r="BE1161" s="213"/>
      <c r="BF1161" s="213"/>
      <c r="BG1161" s="213"/>
      <c r="BH1161" s="213"/>
    </row>
    <row r="1162" spans="1:60" outlineLevel="1" x14ac:dyDescent="0.2">
      <c r="A1162" s="220"/>
      <c r="B1162" s="221"/>
      <c r="C1162" s="256" t="s">
        <v>249</v>
      </c>
      <c r="D1162" s="223"/>
      <c r="E1162" s="224">
        <v>14.4</v>
      </c>
      <c r="F1162" s="222"/>
      <c r="G1162" s="222"/>
      <c r="H1162" s="222"/>
      <c r="I1162" s="222"/>
      <c r="J1162" s="222"/>
      <c r="K1162" s="222"/>
      <c r="L1162" s="222"/>
      <c r="M1162" s="222"/>
      <c r="N1162" s="222"/>
      <c r="O1162" s="222"/>
      <c r="P1162" s="222"/>
      <c r="Q1162" s="222"/>
      <c r="R1162" s="222"/>
      <c r="S1162" s="222"/>
      <c r="T1162" s="222"/>
      <c r="U1162" s="222"/>
      <c r="V1162" s="222"/>
      <c r="W1162" s="222"/>
      <c r="X1162" s="222"/>
      <c r="Y1162" s="213"/>
      <c r="Z1162" s="213"/>
      <c r="AA1162" s="213"/>
      <c r="AB1162" s="213"/>
      <c r="AC1162" s="213"/>
      <c r="AD1162" s="213"/>
      <c r="AE1162" s="213"/>
      <c r="AF1162" s="213"/>
      <c r="AG1162" s="213" t="s">
        <v>157</v>
      </c>
      <c r="AH1162" s="213">
        <v>0</v>
      </c>
      <c r="AI1162" s="213"/>
      <c r="AJ1162" s="213"/>
      <c r="AK1162" s="213"/>
      <c r="AL1162" s="213"/>
      <c r="AM1162" s="213"/>
      <c r="AN1162" s="213"/>
      <c r="AO1162" s="213"/>
      <c r="AP1162" s="213"/>
      <c r="AQ1162" s="213"/>
      <c r="AR1162" s="213"/>
      <c r="AS1162" s="213"/>
      <c r="AT1162" s="213"/>
      <c r="AU1162" s="213"/>
      <c r="AV1162" s="213"/>
      <c r="AW1162" s="213"/>
      <c r="AX1162" s="213"/>
      <c r="AY1162" s="213"/>
      <c r="AZ1162" s="213"/>
      <c r="BA1162" s="213"/>
      <c r="BB1162" s="213"/>
      <c r="BC1162" s="213"/>
      <c r="BD1162" s="213"/>
      <c r="BE1162" s="213"/>
      <c r="BF1162" s="213"/>
      <c r="BG1162" s="213"/>
      <c r="BH1162" s="213"/>
    </row>
    <row r="1163" spans="1:60" outlineLevel="1" x14ac:dyDescent="0.2">
      <c r="A1163" s="220"/>
      <c r="B1163" s="221"/>
      <c r="C1163" s="256" t="s">
        <v>239</v>
      </c>
      <c r="D1163" s="223"/>
      <c r="E1163" s="224"/>
      <c r="F1163" s="222"/>
      <c r="G1163" s="222"/>
      <c r="H1163" s="222"/>
      <c r="I1163" s="222"/>
      <c r="J1163" s="222"/>
      <c r="K1163" s="222"/>
      <c r="L1163" s="222"/>
      <c r="M1163" s="222"/>
      <c r="N1163" s="222"/>
      <c r="O1163" s="222"/>
      <c r="P1163" s="222"/>
      <c r="Q1163" s="222"/>
      <c r="R1163" s="222"/>
      <c r="S1163" s="222"/>
      <c r="T1163" s="222"/>
      <c r="U1163" s="222"/>
      <c r="V1163" s="222"/>
      <c r="W1163" s="222"/>
      <c r="X1163" s="222"/>
      <c r="Y1163" s="213"/>
      <c r="Z1163" s="213"/>
      <c r="AA1163" s="213"/>
      <c r="AB1163" s="213"/>
      <c r="AC1163" s="213"/>
      <c r="AD1163" s="213"/>
      <c r="AE1163" s="213"/>
      <c r="AF1163" s="213"/>
      <c r="AG1163" s="213" t="s">
        <v>157</v>
      </c>
      <c r="AH1163" s="213">
        <v>0</v>
      </c>
      <c r="AI1163" s="213"/>
      <c r="AJ1163" s="213"/>
      <c r="AK1163" s="213"/>
      <c r="AL1163" s="213"/>
      <c r="AM1163" s="213"/>
      <c r="AN1163" s="213"/>
      <c r="AO1163" s="213"/>
      <c r="AP1163" s="213"/>
      <c r="AQ1163" s="213"/>
      <c r="AR1163" s="213"/>
      <c r="AS1163" s="213"/>
      <c r="AT1163" s="213"/>
      <c r="AU1163" s="213"/>
      <c r="AV1163" s="213"/>
      <c r="AW1163" s="213"/>
      <c r="AX1163" s="213"/>
      <c r="AY1163" s="213"/>
      <c r="AZ1163" s="213"/>
      <c r="BA1163" s="213"/>
      <c r="BB1163" s="213"/>
      <c r="BC1163" s="213"/>
      <c r="BD1163" s="213"/>
      <c r="BE1163" s="213"/>
      <c r="BF1163" s="213"/>
      <c r="BG1163" s="213"/>
      <c r="BH1163" s="213"/>
    </row>
    <row r="1164" spans="1:60" outlineLevel="1" x14ac:dyDescent="0.2">
      <c r="A1164" s="220"/>
      <c r="B1164" s="221"/>
      <c r="C1164" s="256" t="s">
        <v>245</v>
      </c>
      <c r="D1164" s="223"/>
      <c r="E1164" s="224">
        <v>0.1825</v>
      </c>
      <c r="F1164" s="222"/>
      <c r="G1164" s="222"/>
      <c r="H1164" s="222"/>
      <c r="I1164" s="222"/>
      <c r="J1164" s="222"/>
      <c r="K1164" s="222"/>
      <c r="L1164" s="222"/>
      <c r="M1164" s="222"/>
      <c r="N1164" s="222"/>
      <c r="O1164" s="222"/>
      <c r="P1164" s="222"/>
      <c r="Q1164" s="222"/>
      <c r="R1164" s="222"/>
      <c r="S1164" s="222"/>
      <c r="T1164" s="222"/>
      <c r="U1164" s="222"/>
      <c r="V1164" s="222"/>
      <c r="W1164" s="222"/>
      <c r="X1164" s="222"/>
      <c r="Y1164" s="213"/>
      <c r="Z1164" s="213"/>
      <c r="AA1164" s="213"/>
      <c r="AB1164" s="213"/>
      <c r="AC1164" s="213"/>
      <c r="AD1164" s="213"/>
      <c r="AE1164" s="213"/>
      <c r="AF1164" s="213"/>
      <c r="AG1164" s="213" t="s">
        <v>157</v>
      </c>
      <c r="AH1164" s="213">
        <v>0</v>
      </c>
      <c r="AI1164" s="213"/>
      <c r="AJ1164" s="213"/>
      <c r="AK1164" s="213"/>
      <c r="AL1164" s="213"/>
      <c r="AM1164" s="213"/>
      <c r="AN1164" s="213"/>
      <c r="AO1164" s="213"/>
      <c r="AP1164" s="213"/>
      <c r="AQ1164" s="213"/>
      <c r="AR1164" s="213"/>
      <c r="AS1164" s="213"/>
      <c r="AT1164" s="213"/>
      <c r="AU1164" s="213"/>
      <c r="AV1164" s="213"/>
      <c r="AW1164" s="213"/>
      <c r="AX1164" s="213"/>
      <c r="AY1164" s="213"/>
      <c r="AZ1164" s="213"/>
      <c r="BA1164" s="213"/>
      <c r="BB1164" s="213"/>
      <c r="BC1164" s="213"/>
      <c r="BD1164" s="213"/>
      <c r="BE1164" s="213"/>
      <c r="BF1164" s="213"/>
      <c r="BG1164" s="213"/>
      <c r="BH1164" s="213"/>
    </row>
    <row r="1165" spans="1:60" outlineLevel="1" x14ac:dyDescent="0.2">
      <c r="A1165" s="220"/>
      <c r="B1165" s="221"/>
      <c r="C1165" s="256" t="s">
        <v>250</v>
      </c>
      <c r="D1165" s="223"/>
      <c r="E1165" s="224">
        <v>0.79500000000000004</v>
      </c>
      <c r="F1165" s="222"/>
      <c r="G1165" s="222"/>
      <c r="H1165" s="222"/>
      <c r="I1165" s="222"/>
      <c r="J1165" s="222"/>
      <c r="K1165" s="222"/>
      <c r="L1165" s="222"/>
      <c r="M1165" s="222"/>
      <c r="N1165" s="222"/>
      <c r="O1165" s="222"/>
      <c r="P1165" s="222"/>
      <c r="Q1165" s="222"/>
      <c r="R1165" s="222"/>
      <c r="S1165" s="222"/>
      <c r="T1165" s="222"/>
      <c r="U1165" s="222"/>
      <c r="V1165" s="222"/>
      <c r="W1165" s="222"/>
      <c r="X1165" s="222"/>
      <c r="Y1165" s="213"/>
      <c r="Z1165" s="213"/>
      <c r="AA1165" s="213"/>
      <c r="AB1165" s="213"/>
      <c r="AC1165" s="213"/>
      <c r="AD1165" s="213"/>
      <c r="AE1165" s="213"/>
      <c r="AF1165" s="213"/>
      <c r="AG1165" s="213" t="s">
        <v>157</v>
      </c>
      <c r="AH1165" s="213">
        <v>0</v>
      </c>
      <c r="AI1165" s="213"/>
      <c r="AJ1165" s="213"/>
      <c r="AK1165" s="213"/>
      <c r="AL1165" s="213"/>
      <c r="AM1165" s="213"/>
      <c r="AN1165" s="213"/>
      <c r="AO1165" s="213"/>
      <c r="AP1165" s="213"/>
      <c r="AQ1165" s="213"/>
      <c r="AR1165" s="213"/>
      <c r="AS1165" s="213"/>
      <c r="AT1165" s="213"/>
      <c r="AU1165" s="213"/>
      <c r="AV1165" s="213"/>
      <c r="AW1165" s="213"/>
      <c r="AX1165" s="213"/>
      <c r="AY1165" s="213"/>
      <c r="AZ1165" s="213"/>
      <c r="BA1165" s="213"/>
      <c r="BB1165" s="213"/>
      <c r="BC1165" s="213"/>
      <c r="BD1165" s="213"/>
      <c r="BE1165" s="213"/>
      <c r="BF1165" s="213"/>
      <c r="BG1165" s="213"/>
      <c r="BH1165" s="213"/>
    </row>
    <row r="1166" spans="1:60" outlineLevel="1" x14ac:dyDescent="0.2">
      <c r="A1166" s="220"/>
      <c r="B1166" s="221"/>
      <c r="C1166" s="256" t="s">
        <v>169</v>
      </c>
      <c r="D1166" s="223"/>
      <c r="E1166" s="224"/>
      <c r="F1166" s="222"/>
      <c r="G1166" s="222"/>
      <c r="H1166" s="222"/>
      <c r="I1166" s="222"/>
      <c r="J1166" s="222"/>
      <c r="K1166" s="222"/>
      <c r="L1166" s="222"/>
      <c r="M1166" s="222"/>
      <c r="N1166" s="222"/>
      <c r="O1166" s="222"/>
      <c r="P1166" s="222"/>
      <c r="Q1166" s="222"/>
      <c r="R1166" s="222"/>
      <c r="S1166" s="222"/>
      <c r="T1166" s="222"/>
      <c r="U1166" s="222"/>
      <c r="V1166" s="222"/>
      <c r="W1166" s="222"/>
      <c r="X1166" s="222"/>
      <c r="Y1166" s="213"/>
      <c r="Z1166" s="213"/>
      <c r="AA1166" s="213"/>
      <c r="AB1166" s="213"/>
      <c r="AC1166" s="213"/>
      <c r="AD1166" s="213"/>
      <c r="AE1166" s="213"/>
      <c r="AF1166" s="213"/>
      <c r="AG1166" s="213" t="s">
        <v>157</v>
      </c>
      <c r="AH1166" s="213">
        <v>0</v>
      </c>
      <c r="AI1166" s="213"/>
      <c r="AJ1166" s="213"/>
      <c r="AK1166" s="213"/>
      <c r="AL1166" s="213"/>
      <c r="AM1166" s="213"/>
      <c r="AN1166" s="213"/>
      <c r="AO1166" s="213"/>
      <c r="AP1166" s="213"/>
      <c r="AQ1166" s="213"/>
      <c r="AR1166" s="213"/>
      <c r="AS1166" s="213"/>
      <c r="AT1166" s="213"/>
      <c r="AU1166" s="213"/>
      <c r="AV1166" s="213"/>
      <c r="AW1166" s="213"/>
      <c r="AX1166" s="213"/>
      <c r="AY1166" s="213"/>
      <c r="AZ1166" s="213"/>
      <c r="BA1166" s="213"/>
      <c r="BB1166" s="213"/>
      <c r="BC1166" s="213"/>
      <c r="BD1166" s="213"/>
      <c r="BE1166" s="213"/>
      <c r="BF1166" s="213"/>
      <c r="BG1166" s="213"/>
      <c r="BH1166" s="213"/>
    </row>
    <row r="1167" spans="1:60" outlineLevel="1" x14ac:dyDescent="0.2">
      <c r="A1167" s="220"/>
      <c r="B1167" s="221"/>
      <c r="C1167" s="256" t="s">
        <v>251</v>
      </c>
      <c r="D1167" s="223"/>
      <c r="E1167" s="224">
        <v>-1.456</v>
      </c>
      <c r="F1167" s="222"/>
      <c r="G1167" s="222"/>
      <c r="H1167" s="222"/>
      <c r="I1167" s="222"/>
      <c r="J1167" s="222"/>
      <c r="K1167" s="222"/>
      <c r="L1167" s="222"/>
      <c r="M1167" s="222"/>
      <c r="N1167" s="222"/>
      <c r="O1167" s="222"/>
      <c r="P1167" s="222"/>
      <c r="Q1167" s="222"/>
      <c r="R1167" s="222"/>
      <c r="S1167" s="222"/>
      <c r="T1167" s="222"/>
      <c r="U1167" s="222"/>
      <c r="V1167" s="222"/>
      <c r="W1167" s="222"/>
      <c r="X1167" s="222"/>
      <c r="Y1167" s="213"/>
      <c r="Z1167" s="213"/>
      <c r="AA1167" s="213"/>
      <c r="AB1167" s="213"/>
      <c r="AC1167" s="213"/>
      <c r="AD1167" s="213"/>
      <c r="AE1167" s="213"/>
      <c r="AF1167" s="213"/>
      <c r="AG1167" s="213" t="s">
        <v>157</v>
      </c>
      <c r="AH1167" s="213">
        <v>0</v>
      </c>
      <c r="AI1167" s="213"/>
      <c r="AJ1167" s="213"/>
      <c r="AK1167" s="213"/>
      <c r="AL1167" s="213"/>
      <c r="AM1167" s="213"/>
      <c r="AN1167" s="213"/>
      <c r="AO1167" s="213"/>
      <c r="AP1167" s="213"/>
      <c r="AQ1167" s="213"/>
      <c r="AR1167" s="213"/>
      <c r="AS1167" s="213"/>
      <c r="AT1167" s="213"/>
      <c r="AU1167" s="213"/>
      <c r="AV1167" s="213"/>
      <c r="AW1167" s="213"/>
      <c r="AX1167" s="213"/>
      <c r="AY1167" s="213"/>
      <c r="AZ1167" s="213"/>
      <c r="BA1167" s="213"/>
      <c r="BB1167" s="213"/>
      <c r="BC1167" s="213"/>
      <c r="BD1167" s="213"/>
      <c r="BE1167" s="213"/>
      <c r="BF1167" s="213"/>
      <c r="BG1167" s="213"/>
      <c r="BH1167" s="213"/>
    </row>
    <row r="1168" spans="1:60" outlineLevel="1" x14ac:dyDescent="0.2">
      <c r="A1168" s="220"/>
      <c r="B1168" s="221"/>
      <c r="C1168" s="256" t="s">
        <v>252</v>
      </c>
      <c r="D1168" s="223"/>
      <c r="E1168" s="224">
        <v>-1.1607000000000001</v>
      </c>
      <c r="F1168" s="222"/>
      <c r="G1168" s="222"/>
      <c r="H1168" s="222"/>
      <c r="I1168" s="222"/>
      <c r="J1168" s="222"/>
      <c r="K1168" s="222"/>
      <c r="L1168" s="222"/>
      <c r="M1168" s="222"/>
      <c r="N1168" s="222"/>
      <c r="O1168" s="222"/>
      <c r="P1168" s="222"/>
      <c r="Q1168" s="222"/>
      <c r="R1168" s="222"/>
      <c r="S1168" s="222"/>
      <c r="T1168" s="222"/>
      <c r="U1168" s="222"/>
      <c r="V1168" s="222"/>
      <c r="W1168" s="222"/>
      <c r="X1168" s="222"/>
      <c r="Y1168" s="213"/>
      <c r="Z1168" s="213"/>
      <c r="AA1168" s="213"/>
      <c r="AB1168" s="213"/>
      <c r="AC1168" s="213"/>
      <c r="AD1168" s="213"/>
      <c r="AE1168" s="213"/>
      <c r="AF1168" s="213"/>
      <c r="AG1168" s="213" t="s">
        <v>157</v>
      </c>
      <c r="AH1168" s="213">
        <v>0</v>
      </c>
      <c r="AI1168" s="213"/>
      <c r="AJ1168" s="213"/>
      <c r="AK1168" s="213"/>
      <c r="AL1168" s="213"/>
      <c r="AM1168" s="213"/>
      <c r="AN1168" s="213"/>
      <c r="AO1168" s="213"/>
      <c r="AP1168" s="213"/>
      <c r="AQ1168" s="213"/>
      <c r="AR1168" s="213"/>
      <c r="AS1168" s="213"/>
      <c r="AT1168" s="213"/>
      <c r="AU1168" s="213"/>
      <c r="AV1168" s="213"/>
      <c r="AW1168" s="213"/>
      <c r="AX1168" s="213"/>
      <c r="AY1168" s="213"/>
      <c r="AZ1168" s="213"/>
      <c r="BA1168" s="213"/>
      <c r="BB1168" s="213"/>
      <c r="BC1168" s="213"/>
      <c r="BD1168" s="213"/>
      <c r="BE1168" s="213"/>
      <c r="BF1168" s="213"/>
      <c r="BG1168" s="213"/>
      <c r="BH1168" s="213"/>
    </row>
    <row r="1169" spans="1:60" outlineLevel="1" x14ac:dyDescent="0.2">
      <c r="A1169" s="220"/>
      <c r="B1169" s="221"/>
      <c r="C1169" s="256" t="s">
        <v>708</v>
      </c>
      <c r="D1169" s="223"/>
      <c r="E1169" s="224"/>
      <c r="F1169" s="222"/>
      <c r="G1169" s="222"/>
      <c r="H1169" s="222"/>
      <c r="I1169" s="222"/>
      <c r="J1169" s="222"/>
      <c r="K1169" s="222"/>
      <c r="L1169" s="222"/>
      <c r="M1169" s="222"/>
      <c r="N1169" s="222"/>
      <c r="O1169" s="222"/>
      <c r="P1169" s="222"/>
      <c r="Q1169" s="222"/>
      <c r="R1169" s="222"/>
      <c r="S1169" s="222"/>
      <c r="T1169" s="222"/>
      <c r="U1169" s="222"/>
      <c r="V1169" s="222"/>
      <c r="W1169" s="222"/>
      <c r="X1169" s="222"/>
      <c r="Y1169" s="213"/>
      <c r="Z1169" s="213"/>
      <c r="AA1169" s="213"/>
      <c r="AB1169" s="213"/>
      <c r="AC1169" s="213"/>
      <c r="AD1169" s="213"/>
      <c r="AE1169" s="213"/>
      <c r="AF1169" s="213"/>
      <c r="AG1169" s="213" t="s">
        <v>157</v>
      </c>
      <c r="AH1169" s="213">
        <v>0</v>
      </c>
      <c r="AI1169" s="213"/>
      <c r="AJ1169" s="213"/>
      <c r="AK1169" s="213"/>
      <c r="AL1169" s="213"/>
      <c r="AM1169" s="213"/>
      <c r="AN1169" s="213"/>
      <c r="AO1169" s="213"/>
      <c r="AP1169" s="213"/>
      <c r="AQ1169" s="213"/>
      <c r="AR1169" s="213"/>
      <c r="AS1169" s="213"/>
      <c r="AT1169" s="213"/>
      <c r="AU1169" s="213"/>
      <c r="AV1169" s="213"/>
      <c r="AW1169" s="213"/>
      <c r="AX1169" s="213"/>
      <c r="AY1169" s="213"/>
      <c r="AZ1169" s="213"/>
      <c r="BA1169" s="213"/>
      <c r="BB1169" s="213"/>
      <c r="BC1169" s="213"/>
      <c r="BD1169" s="213"/>
      <c r="BE1169" s="213"/>
      <c r="BF1169" s="213"/>
      <c r="BG1169" s="213"/>
      <c r="BH1169" s="213"/>
    </row>
    <row r="1170" spans="1:60" outlineLevel="1" x14ac:dyDescent="0.2">
      <c r="A1170" s="220"/>
      <c r="B1170" s="221"/>
      <c r="C1170" s="256" t="s">
        <v>711</v>
      </c>
      <c r="D1170" s="223"/>
      <c r="E1170" s="224">
        <v>7.9</v>
      </c>
      <c r="F1170" s="222"/>
      <c r="G1170" s="222"/>
      <c r="H1170" s="222"/>
      <c r="I1170" s="222"/>
      <c r="J1170" s="222"/>
      <c r="K1170" s="222"/>
      <c r="L1170" s="222"/>
      <c r="M1170" s="222"/>
      <c r="N1170" s="222"/>
      <c r="O1170" s="222"/>
      <c r="P1170" s="222"/>
      <c r="Q1170" s="222"/>
      <c r="R1170" s="222"/>
      <c r="S1170" s="222"/>
      <c r="T1170" s="222"/>
      <c r="U1170" s="222"/>
      <c r="V1170" s="222"/>
      <c r="W1170" s="222"/>
      <c r="X1170" s="222"/>
      <c r="Y1170" s="213"/>
      <c r="Z1170" s="213"/>
      <c r="AA1170" s="213"/>
      <c r="AB1170" s="213"/>
      <c r="AC1170" s="213"/>
      <c r="AD1170" s="213"/>
      <c r="AE1170" s="213"/>
      <c r="AF1170" s="213"/>
      <c r="AG1170" s="213" t="s">
        <v>157</v>
      </c>
      <c r="AH1170" s="213">
        <v>0</v>
      </c>
      <c r="AI1170" s="213"/>
      <c r="AJ1170" s="213"/>
      <c r="AK1170" s="213"/>
      <c r="AL1170" s="213"/>
      <c r="AM1170" s="213"/>
      <c r="AN1170" s="213"/>
      <c r="AO1170" s="213"/>
      <c r="AP1170" s="213"/>
      <c r="AQ1170" s="213"/>
      <c r="AR1170" s="213"/>
      <c r="AS1170" s="213"/>
      <c r="AT1170" s="213"/>
      <c r="AU1170" s="213"/>
      <c r="AV1170" s="213"/>
      <c r="AW1170" s="213"/>
      <c r="AX1170" s="213"/>
      <c r="AY1170" s="213"/>
      <c r="AZ1170" s="213"/>
      <c r="BA1170" s="213"/>
      <c r="BB1170" s="213"/>
      <c r="BC1170" s="213"/>
      <c r="BD1170" s="213"/>
      <c r="BE1170" s="213"/>
      <c r="BF1170" s="213"/>
      <c r="BG1170" s="213"/>
      <c r="BH1170" s="213"/>
    </row>
    <row r="1171" spans="1:60" outlineLevel="1" x14ac:dyDescent="0.2">
      <c r="A1171" s="220"/>
      <c r="B1171" s="221"/>
      <c r="C1171" s="256" t="s">
        <v>186</v>
      </c>
      <c r="D1171" s="223"/>
      <c r="E1171" s="224"/>
      <c r="F1171" s="222"/>
      <c r="G1171" s="222"/>
      <c r="H1171" s="222"/>
      <c r="I1171" s="222"/>
      <c r="J1171" s="222"/>
      <c r="K1171" s="222"/>
      <c r="L1171" s="222"/>
      <c r="M1171" s="222"/>
      <c r="N1171" s="222"/>
      <c r="O1171" s="222"/>
      <c r="P1171" s="222"/>
      <c r="Q1171" s="222"/>
      <c r="R1171" s="222"/>
      <c r="S1171" s="222"/>
      <c r="T1171" s="222"/>
      <c r="U1171" s="222"/>
      <c r="V1171" s="222"/>
      <c r="W1171" s="222"/>
      <c r="X1171" s="222"/>
      <c r="Y1171" s="213"/>
      <c r="Z1171" s="213"/>
      <c r="AA1171" s="213"/>
      <c r="AB1171" s="213"/>
      <c r="AC1171" s="213"/>
      <c r="AD1171" s="213"/>
      <c r="AE1171" s="213"/>
      <c r="AF1171" s="213"/>
      <c r="AG1171" s="213" t="s">
        <v>157</v>
      </c>
      <c r="AH1171" s="213">
        <v>0</v>
      </c>
      <c r="AI1171" s="213"/>
      <c r="AJ1171" s="213"/>
      <c r="AK1171" s="213"/>
      <c r="AL1171" s="213"/>
      <c r="AM1171" s="213"/>
      <c r="AN1171" s="213"/>
      <c r="AO1171" s="213"/>
      <c r="AP1171" s="213"/>
      <c r="AQ1171" s="213"/>
      <c r="AR1171" s="213"/>
      <c r="AS1171" s="213"/>
      <c r="AT1171" s="213"/>
      <c r="AU1171" s="213"/>
      <c r="AV1171" s="213"/>
      <c r="AW1171" s="213"/>
      <c r="AX1171" s="213"/>
      <c r="AY1171" s="213"/>
      <c r="AZ1171" s="213"/>
      <c r="BA1171" s="213"/>
      <c r="BB1171" s="213"/>
      <c r="BC1171" s="213"/>
      <c r="BD1171" s="213"/>
      <c r="BE1171" s="213"/>
      <c r="BF1171" s="213"/>
      <c r="BG1171" s="213"/>
      <c r="BH1171" s="213"/>
    </row>
    <row r="1172" spans="1:60" outlineLevel="1" x14ac:dyDescent="0.2">
      <c r="A1172" s="220"/>
      <c r="B1172" s="221"/>
      <c r="C1172" s="256" t="s">
        <v>243</v>
      </c>
      <c r="D1172" s="223"/>
      <c r="E1172" s="224">
        <v>6.0960000000000001</v>
      </c>
      <c r="F1172" s="222"/>
      <c r="G1172" s="222"/>
      <c r="H1172" s="222"/>
      <c r="I1172" s="222"/>
      <c r="J1172" s="222"/>
      <c r="K1172" s="222"/>
      <c r="L1172" s="222"/>
      <c r="M1172" s="222"/>
      <c r="N1172" s="222"/>
      <c r="O1172" s="222"/>
      <c r="P1172" s="222"/>
      <c r="Q1172" s="222"/>
      <c r="R1172" s="222"/>
      <c r="S1172" s="222"/>
      <c r="T1172" s="222"/>
      <c r="U1172" s="222"/>
      <c r="V1172" s="222"/>
      <c r="W1172" s="222"/>
      <c r="X1172" s="222"/>
      <c r="Y1172" s="213"/>
      <c r="Z1172" s="213"/>
      <c r="AA1172" s="213"/>
      <c r="AB1172" s="213"/>
      <c r="AC1172" s="213"/>
      <c r="AD1172" s="213"/>
      <c r="AE1172" s="213"/>
      <c r="AF1172" s="213"/>
      <c r="AG1172" s="213" t="s">
        <v>157</v>
      </c>
      <c r="AH1172" s="213">
        <v>0</v>
      </c>
      <c r="AI1172" s="213"/>
      <c r="AJ1172" s="213"/>
      <c r="AK1172" s="213"/>
      <c r="AL1172" s="213"/>
      <c r="AM1172" s="213"/>
      <c r="AN1172" s="213"/>
      <c r="AO1172" s="213"/>
      <c r="AP1172" s="213"/>
      <c r="AQ1172" s="213"/>
      <c r="AR1172" s="213"/>
      <c r="AS1172" s="213"/>
      <c r="AT1172" s="213"/>
      <c r="AU1172" s="213"/>
      <c r="AV1172" s="213"/>
      <c r="AW1172" s="213"/>
      <c r="AX1172" s="213"/>
      <c r="AY1172" s="213"/>
      <c r="AZ1172" s="213"/>
      <c r="BA1172" s="213"/>
      <c r="BB1172" s="213"/>
      <c r="BC1172" s="213"/>
      <c r="BD1172" s="213"/>
      <c r="BE1172" s="213"/>
      <c r="BF1172" s="213"/>
      <c r="BG1172" s="213"/>
      <c r="BH1172" s="213"/>
    </row>
    <row r="1173" spans="1:60" outlineLevel="1" x14ac:dyDescent="0.2">
      <c r="A1173" s="220"/>
      <c r="B1173" s="221"/>
      <c r="C1173" s="256" t="s">
        <v>365</v>
      </c>
      <c r="D1173" s="223"/>
      <c r="E1173" s="224">
        <v>7.74</v>
      </c>
      <c r="F1173" s="222"/>
      <c r="G1173" s="222"/>
      <c r="H1173" s="222"/>
      <c r="I1173" s="222"/>
      <c r="J1173" s="222"/>
      <c r="K1173" s="222"/>
      <c r="L1173" s="222"/>
      <c r="M1173" s="222"/>
      <c r="N1173" s="222"/>
      <c r="O1173" s="222"/>
      <c r="P1173" s="222"/>
      <c r="Q1173" s="222"/>
      <c r="R1173" s="222"/>
      <c r="S1173" s="222"/>
      <c r="T1173" s="222"/>
      <c r="U1173" s="222"/>
      <c r="V1173" s="222"/>
      <c r="W1173" s="222"/>
      <c r="X1173" s="222"/>
      <c r="Y1173" s="213"/>
      <c r="Z1173" s="213"/>
      <c r="AA1173" s="213"/>
      <c r="AB1173" s="213"/>
      <c r="AC1173" s="213"/>
      <c r="AD1173" s="213"/>
      <c r="AE1173" s="213"/>
      <c r="AF1173" s="213"/>
      <c r="AG1173" s="213" t="s">
        <v>157</v>
      </c>
      <c r="AH1173" s="213">
        <v>0</v>
      </c>
      <c r="AI1173" s="213"/>
      <c r="AJ1173" s="213"/>
      <c r="AK1173" s="213"/>
      <c r="AL1173" s="213"/>
      <c r="AM1173" s="213"/>
      <c r="AN1173" s="213"/>
      <c r="AO1173" s="213"/>
      <c r="AP1173" s="213"/>
      <c r="AQ1173" s="213"/>
      <c r="AR1173" s="213"/>
      <c r="AS1173" s="213"/>
      <c r="AT1173" s="213"/>
      <c r="AU1173" s="213"/>
      <c r="AV1173" s="213"/>
      <c r="AW1173" s="213"/>
      <c r="AX1173" s="213"/>
      <c r="AY1173" s="213"/>
      <c r="AZ1173" s="213"/>
      <c r="BA1173" s="213"/>
      <c r="BB1173" s="213"/>
      <c r="BC1173" s="213"/>
      <c r="BD1173" s="213"/>
      <c r="BE1173" s="213"/>
      <c r="BF1173" s="213"/>
      <c r="BG1173" s="213"/>
      <c r="BH1173" s="213"/>
    </row>
    <row r="1174" spans="1:60" outlineLevel="1" x14ac:dyDescent="0.2">
      <c r="A1174" s="220"/>
      <c r="B1174" s="221"/>
      <c r="C1174" s="256" t="s">
        <v>169</v>
      </c>
      <c r="D1174" s="223"/>
      <c r="E1174" s="224"/>
      <c r="F1174" s="222"/>
      <c r="G1174" s="222"/>
      <c r="H1174" s="222"/>
      <c r="I1174" s="222"/>
      <c r="J1174" s="222"/>
      <c r="K1174" s="222"/>
      <c r="L1174" s="222"/>
      <c r="M1174" s="222"/>
      <c r="N1174" s="222"/>
      <c r="O1174" s="222"/>
      <c r="P1174" s="222"/>
      <c r="Q1174" s="222"/>
      <c r="R1174" s="222"/>
      <c r="S1174" s="222"/>
      <c r="T1174" s="222"/>
      <c r="U1174" s="222"/>
      <c r="V1174" s="222"/>
      <c r="W1174" s="222"/>
      <c r="X1174" s="222"/>
      <c r="Y1174" s="213"/>
      <c r="Z1174" s="213"/>
      <c r="AA1174" s="213"/>
      <c r="AB1174" s="213"/>
      <c r="AC1174" s="213"/>
      <c r="AD1174" s="213"/>
      <c r="AE1174" s="213"/>
      <c r="AF1174" s="213"/>
      <c r="AG1174" s="213" t="s">
        <v>157</v>
      </c>
      <c r="AH1174" s="213">
        <v>0</v>
      </c>
      <c r="AI1174" s="213"/>
      <c r="AJ1174" s="213"/>
      <c r="AK1174" s="213"/>
      <c r="AL1174" s="213"/>
      <c r="AM1174" s="213"/>
      <c r="AN1174" s="213"/>
      <c r="AO1174" s="213"/>
      <c r="AP1174" s="213"/>
      <c r="AQ1174" s="213"/>
      <c r="AR1174" s="213"/>
      <c r="AS1174" s="213"/>
      <c r="AT1174" s="213"/>
      <c r="AU1174" s="213"/>
      <c r="AV1174" s="213"/>
      <c r="AW1174" s="213"/>
      <c r="AX1174" s="213"/>
      <c r="AY1174" s="213"/>
      <c r="AZ1174" s="213"/>
      <c r="BA1174" s="213"/>
      <c r="BB1174" s="213"/>
      <c r="BC1174" s="213"/>
      <c r="BD1174" s="213"/>
      <c r="BE1174" s="213"/>
      <c r="BF1174" s="213"/>
      <c r="BG1174" s="213"/>
      <c r="BH1174" s="213"/>
    </row>
    <row r="1175" spans="1:60" outlineLevel="1" x14ac:dyDescent="0.2">
      <c r="A1175" s="220"/>
      <c r="B1175" s="221"/>
      <c r="C1175" s="256" t="s">
        <v>223</v>
      </c>
      <c r="D1175" s="223"/>
      <c r="E1175" s="224">
        <v>-1.248</v>
      </c>
      <c r="F1175" s="222"/>
      <c r="G1175" s="222"/>
      <c r="H1175" s="222"/>
      <c r="I1175" s="222"/>
      <c r="J1175" s="222"/>
      <c r="K1175" s="222"/>
      <c r="L1175" s="222"/>
      <c r="M1175" s="222"/>
      <c r="N1175" s="222"/>
      <c r="O1175" s="222"/>
      <c r="P1175" s="222"/>
      <c r="Q1175" s="222"/>
      <c r="R1175" s="222"/>
      <c r="S1175" s="222"/>
      <c r="T1175" s="222"/>
      <c r="U1175" s="222"/>
      <c r="V1175" s="222"/>
      <c r="W1175" s="222"/>
      <c r="X1175" s="222"/>
      <c r="Y1175" s="213"/>
      <c r="Z1175" s="213"/>
      <c r="AA1175" s="213"/>
      <c r="AB1175" s="213"/>
      <c r="AC1175" s="213"/>
      <c r="AD1175" s="213"/>
      <c r="AE1175" s="213"/>
      <c r="AF1175" s="213"/>
      <c r="AG1175" s="213" t="s">
        <v>157</v>
      </c>
      <c r="AH1175" s="213">
        <v>0</v>
      </c>
      <c r="AI1175" s="213"/>
      <c r="AJ1175" s="213"/>
      <c r="AK1175" s="213"/>
      <c r="AL1175" s="213"/>
      <c r="AM1175" s="213"/>
      <c r="AN1175" s="213"/>
      <c r="AO1175" s="213"/>
      <c r="AP1175" s="213"/>
      <c r="AQ1175" s="213"/>
      <c r="AR1175" s="213"/>
      <c r="AS1175" s="213"/>
      <c r="AT1175" s="213"/>
      <c r="AU1175" s="213"/>
      <c r="AV1175" s="213"/>
      <c r="AW1175" s="213"/>
      <c r="AX1175" s="213"/>
      <c r="AY1175" s="213"/>
      <c r="AZ1175" s="213"/>
      <c r="BA1175" s="213"/>
      <c r="BB1175" s="213"/>
      <c r="BC1175" s="213"/>
      <c r="BD1175" s="213"/>
      <c r="BE1175" s="213"/>
      <c r="BF1175" s="213"/>
      <c r="BG1175" s="213"/>
      <c r="BH1175" s="213"/>
    </row>
    <row r="1176" spans="1:60" outlineLevel="1" x14ac:dyDescent="0.2">
      <c r="A1176" s="220"/>
      <c r="B1176" s="221"/>
      <c r="C1176" s="256" t="s">
        <v>708</v>
      </c>
      <c r="D1176" s="223"/>
      <c r="E1176" s="224"/>
      <c r="F1176" s="222"/>
      <c r="G1176" s="222"/>
      <c r="H1176" s="222"/>
      <c r="I1176" s="222"/>
      <c r="J1176" s="222"/>
      <c r="K1176" s="222"/>
      <c r="L1176" s="222"/>
      <c r="M1176" s="222"/>
      <c r="N1176" s="222"/>
      <c r="O1176" s="222"/>
      <c r="P1176" s="222"/>
      <c r="Q1176" s="222"/>
      <c r="R1176" s="222"/>
      <c r="S1176" s="222"/>
      <c r="T1176" s="222"/>
      <c r="U1176" s="222"/>
      <c r="V1176" s="222"/>
      <c r="W1176" s="222"/>
      <c r="X1176" s="222"/>
      <c r="Y1176" s="213"/>
      <c r="Z1176" s="213"/>
      <c r="AA1176" s="213"/>
      <c r="AB1176" s="213"/>
      <c r="AC1176" s="213"/>
      <c r="AD1176" s="213"/>
      <c r="AE1176" s="213"/>
      <c r="AF1176" s="213"/>
      <c r="AG1176" s="213" t="s">
        <v>157</v>
      </c>
      <c r="AH1176" s="213">
        <v>0</v>
      </c>
      <c r="AI1176" s="213"/>
      <c r="AJ1176" s="213"/>
      <c r="AK1176" s="213"/>
      <c r="AL1176" s="213"/>
      <c r="AM1176" s="213"/>
      <c r="AN1176" s="213"/>
      <c r="AO1176" s="213"/>
      <c r="AP1176" s="213"/>
      <c r="AQ1176" s="213"/>
      <c r="AR1176" s="213"/>
      <c r="AS1176" s="213"/>
      <c r="AT1176" s="213"/>
      <c r="AU1176" s="213"/>
      <c r="AV1176" s="213"/>
      <c r="AW1176" s="213"/>
      <c r="AX1176" s="213"/>
      <c r="AY1176" s="213"/>
      <c r="AZ1176" s="213"/>
      <c r="BA1176" s="213"/>
      <c r="BB1176" s="213"/>
      <c r="BC1176" s="213"/>
      <c r="BD1176" s="213"/>
      <c r="BE1176" s="213"/>
      <c r="BF1176" s="213"/>
      <c r="BG1176" s="213"/>
      <c r="BH1176" s="213"/>
    </row>
    <row r="1177" spans="1:60" outlineLevel="1" x14ac:dyDescent="0.2">
      <c r="A1177" s="220"/>
      <c r="B1177" s="221"/>
      <c r="C1177" s="256" t="s">
        <v>213</v>
      </c>
      <c r="D1177" s="223"/>
      <c r="E1177" s="224">
        <v>1.4</v>
      </c>
      <c r="F1177" s="222"/>
      <c r="G1177" s="222"/>
      <c r="H1177" s="222"/>
      <c r="I1177" s="222"/>
      <c r="J1177" s="222"/>
      <c r="K1177" s="222"/>
      <c r="L1177" s="222"/>
      <c r="M1177" s="222"/>
      <c r="N1177" s="222"/>
      <c r="O1177" s="222"/>
      <c r="P1177" s="222"/>
      <c r="Q1177" s="222"/>
      <c r="R1177" s="222"/>
      <c r="S1177" s="222"/>
      <c r="T1177" s="222"/>
      <c r="U1177" s="222"/>
      <c r="V1177" s="222"/>
      <c r="W1177" s="222"/>
      <c r="X1177" s="222"/>
      <c r="Y1177" s="213"/>
      <c r="Z1177" s="213"/>
      <c r="AA1177" s="213"/>
      <c r="AB1177" s="213"/>
      <c r="AC1177" s="213"/>
      <c r="AD1177" s="213"/>
      <c r="AE1177" s="213"/>
      <c r="AF1177" s="213"/>
      <c r="AG1177" s="213" t="s">
        <v>157</v>
      </c>
      <c r="AH1177" s="213">
        <v>0</v>
      </c>
      <c r="AI1177" s="213"/>
      <c r="AJ1177" s="213"/>
      <c r="AK1177" s="213"/>
      <c r="AL1177" s="213"/>
      <c r="AM1177" s="213"/>
      <c r="AN1177" s="213"/>
      <c r="AO1177" s="213"/>
      <c r="AP1177" s="213"/>
      <c r="AQ1177" s="213"/>
      <c r="AR1177" s="213"/>
      <c r="AS1177" s="213"/>
      <c r="AT1177" s="213"/>
      <c r="AU1177" s="213"/>
      <c r="AV1177" s="213"/>
      <c r="AW1177" s="213"/>
      <c r="AX1177" s="213"/>
      <c r="AY1177" s="213"/>
      <c r="AZ1177" s="213"/>
      <c r="BA1177" s="213"/>
      <c r="BB1177" s="213"/>
      <c r="BC1177" s="213"/>
      <c r="BD1177" s="213"/>
      <c r="BE1177" s="213"/>
      <c r="BF1177" s="213"/>
      <c r="BG1177" s="213"/>
      <c r="BH1177" s="213"/>
    </row>
    <row r="1178" spans="1:60" outlineLevel="1" x14ac:dyDescent="0.2">
      <c r="A1178" s="220"/>
      <c r="B1178" s="221"/>
      <c r="C1178" s="256" t="s">
        <v>174</v>
      </c>
      <c r="D1178" s="223"/>
      <c r="E1178" s="224"/>
      <c r="F1178" s="222"/>
      <c r="G1178" s="222"/>
      <c r="H1178" s="222"/>
      <c r="I1178" s="222"/>
      <c r="J1178" s="222"/>
      <c r="K1178" s="222"/>
      <c r="L1178" s="222"/>
      <c r="M1178" s="222"/>
      <c r="N1178" s="222"/>
      <c r="O1178" s="222"/>
      <c r="P1178" s="222"/>
      <c r="Q1178" s="222"/>
      <c r="R1178" s="222"/>
      <c r="S1178" s="222"/>
      <c r="T1178" s="222"/>
      <c r="U1178" s="222"/>
      <c r="V1178" s="222"/>
      <c r="W1178" s="222"/>
      <c r="X1178" s="222"/>
      <c r="Y1178" s="213"/>
      <c r="Z1178" s="213"/>
      <c r="AA1178" s="213"/>
      <c r="AB1178" s="213"/>
      <c r="AC1178" s="213"/>
      <c r="AD1178" s="213"/>
      <c r="AE1178" s="213"/>
      <c r="AF1178" s="213"/>
      <c r="AG1178" s="213" t="s">
        <v>157</v>
      </c>
      <c r="AH1178" s="213">
        <v>0</v>
      </c>
      <c r="AI1178" s="213"/>
      <c r="AJ1178" s="213"/>
      <c r="AK1178" s="213"/>
      <c r="AL1178" s="213"/>
      <c r="AM1178" s="213"/>
      <c r="AN1178" s="213"/>
      <c r="AO1178" s="213"/>
      <c r="AP1178" s="213"/>
      <c r="AQ1178" s="213"/>
      <c r="AR1178" s="213"/>
      <c r="AS1178" s="213"/>
      <c r="AT1178" s="213"/>
      <c r="AU1178" s="213"/>
      <c r="AV1178" s="213"/>
      <c r="AW1178" s="213"/>
      <c r="AX1178" s="213"/>
      <c r="AY1178" s="213"/>
      <c r="AZ1178" s="213"/>
      <c r="BA1178" s="213"/>
      <c r="BB1178" s="213"/>
      <c r="BC1178" s="213"/>
      <c r="BD1178" s="213"/>
      <c r="BE1178" s="213"/>
      <c r="BF1178" s="213"/>
      <c r="BG1178" s="213"/>
      <c r="BH1178" s="213"/>
    </row>
    <row r="1179" spans="1:60" outlineLevel="1" x14ac:dyDescent="0.2">
      <c r="A1179" s="220"/>
      <c r="B1179" s="221"/>
      <c r="C1179" s="256" t="s">
        <v>255</v>
      </c>
      <c r="D1179" s="223"/>
      <c r="E1179" s="224">
        <v>3.2016</v>
      </c>
      <c r="F1179" s="222"/>
      <c r="G1179" s="222"/>
      <c r="H1179" s="222"/>
      <c r="I1179" s="222"/>
      <c r="J1179" s="222"/>
      <c r="K1179" s="222"/>
      <c r="L1179" s="222"/>
      <c r="M1179" s="222"/>
      <c r="N1179" s="222"/>
      <c r="O1179" s="222"/>
      <c r="P1179" s="222"/>
      <c r="Q1179" s="222"/>
      <c r="R1179" s="222"/>
      <c r="S1179" s="222"/>
      <c r="T1179" s="222"/>
      <c r="U1179" s="222"/>
      <c r="V1179" s="222"/>
      <c r="W1179" s="222"/>
      <c r="X1179" s="222"/>
      <c r="Y1179" s="213"/>
      <c r="Z1179" s="213"/>
      <c r="AA1179" s="213"/>
      <c r="AB1179" s="213"/>
      <c r="AC1179" s="213"/>
      <c r="AD1179" s="213"/>
      <c r="AE1179" s="213"/>
      <c r="AF1179" s="213"/>
      <c r="AG1179" s="213" t="s">
        <v>157</v>
      </c>
      <c r="AH1179" s="213">
        <v>0</v>
      </c>
      <c r="AI1179" s="213"/>
      <c r="AJ1179" s="213"/>
      <c r="AK1179" s="213"/>
      <c r="AL1179" s="213"/>
      <c r="AM1179" s="213"/>
      <c r="AN1179" s="213"/>
      <c r="AO1179" s="213"/>
      <c r="AP1179" s="213"/>
      <c r="AQ1179" s="213"/>
      <c r="AR1179" s="213"/>
      <c r="AS1179" s="213"/>
      <c r="AT1179" s="213"/>
      <c r="AU1179" s="213"/>
      <c r="AV1179" s="213"/>
      <c r="AW1179" s="213"/>
      <c r="AX1179" s="213"/>
      <c r="AY1179" s="213"/>
      <c r="AZ1179" s="213"/>
      <c r="BA1179" s="213"/>
      <c r="BB1179" s="213"/>
      <c r="BC1179" s="213"/>
      <c r="BD1179" s="213"/>
      <c r="BE1179" s="213"/>
      <c r="BF1179" s="213"/>
      <c r="BG1179" s="213"/>
      <c r="BH1179" s="213"/>
    </row>
    <row r="1180" spans="1:60" outlineLevel="1" x14ac:dyDescent="0.2">
      <c r="A1180" s="220"/>
      <c r="B1180" s="221"/>
      <c r="C1180" s="256" t="s">
        <v>256</v>
      </c>
      <c r="D1180" s="223"/>
      <c r="E1180" s="224">
        <v>4.8</v>
      </c>
      <c r="F1180" s="222"/>
      <c r="G1180" s="222"/>
      <c r="H1180" s="222"/>
      <c r="I1180" s="222"/>
      <c r="J1180" s="222"/>
      <c r="K1180" s="222"/>
      <c r="L1180" s="222"/>
      <c r="M1180" s="222"/>
      <c r="N1180" s="222"/>
      <c r="O1180" s="222"/>
      <c r="P1180" s="222"/>
      <c r="Q1180" s="222"/>
      <c r="R1180" s="222"/>
      <c r="S1180" s="222"/>
      <c r="T1180" s="222"/>
      <c r="U1180" s="222"/>
      <c r="V1180" s="222"/>
      <c r="W1180" s="222"/>
      <c r="X1180" s="222"/>
      <c r="Y1180" s="213"/>
      <c r="Z1180" s="213"/>
      <c r="AA1180" s="213"/>
      <c r="AB1180" s="213"/>
      <c r="AC1180" s="213"/>
      <c r="AD1180" s="213"/>
      <c r="AE1180" s="213"/>
      <c r="AF1180" s="213"/>
      <c r="AG1180" s="213" t="s">
        <v>157</v>
      </c>
      <c r="AH1180" s="213">
        <v>0</v>
      </c>
      <c r="AI1180" s="213"/>
      <c r="AJ1180" s="213"/>
      <c r="AK1180" s="213"/>
      <c r="AL1180" s="213"/>
      <c r="AM1180" s="213"/>
      <c r="AN1180" s="213"/>
      <c r="AO1180" s="213"/>
      <c r="AP1180" s="213"/>
      <c r="AQ1180" s="213"/>
      <c r="AR1180" s="213"/>
      <c r="AS1180" s="213"/>
      <c r="AT1180" s="213"/>
      <c r="AU1180" s="213"/>
      <c r="AV1180" s="213"/>
      <c r="AW1180" s="213"/>
      <c r="AX1180" s="213"/>
      <c r="AY1180" s="213"/>
      <c r="AZ1180" s="213"/>
      <c r="BA1180" s="213"/>
      <c r="BB1180" s="213"/>
      <c r="BC1180" s="213"/>
      <c r="BD1180" s="213"/>
      <c r="BE1180" s="213"/>
      <c r="BF1180" s="213"/>
      <c r="BG1180" s="213"/>
      <c r="BH1180" s="213"/>
    </row>
    <row r="1181" spans="1:60" outlineLevel="1" x14ac:dyDescent="0.2">
      <c r="A1181" s="220"/>
      <c r="B1181" s="221"/>
      <c r="C1181" s="256" t="s">
        <v>239</v>
      </c>
      <c r="D1181" s="223"/>
      <c r="E1181" s="224"/>
      <c r="F1181" s="222"/>
      <c r="G1181" s="222"/>
      <c r="H1181" s="222"/>
      <c r="I1181" s="222"/>
      <c r="J1181" s="222"/>
      <c r="K1181" s="222"/>
      <c r="L1181" s="222"/>
      <c r="M1181" s="222"/>
      <c r="N1181" s="222"/>
      <c r="O1181" s="222"/>
      <c r="P1181" s="222"/>
      <c r="Q1181" s="222"/>
      <c r="R1181" s="222"/>
      <c r="S1181" s="222"/>
      <c r="T1181" s="222"/>
      <c r="U1181" s="222"/>
      <c r="V1181" s="222"/>
      <c r="W1181" s="222"/>
      <c r="X1181" s="222"/>
      <c r="Y1181" s="213"/>
      <c r="Z1181" s="213"/>
      <c r="AA1181" s="213"/>
      <c r="AB1181" s="213"/>
      <c r="AC1181" s="213"/>
      <c r="AD1181" s="213"/>
      <c r="AE1181" s="213"/>
      <c r="AF1181" s="213"/>
      <c r="AG1181" s="213" t="s">
        <v>157</v>
      </c>
      <c r="AH1181" s="213">
        <v>0</v>
      </c>
      <c r="AI1181" s="213"/>
      <c r="AJ1181" s="213"/>
      <c r="AK1181" s="213"/>
      <c r="AL1181" s="213"/>
      <c r="AM1181" s="213"/>
      <c r="AN1181" s="213"/>
      <c r="AO1181" s="213"/>
      <c r="AP1181" s="213"/>
      <c r="AQ1181" s="213"/>
      <c r="AR1181" s="213"/>
      <c r="AS1181" s="213"/>
      <c r="AT1181" s="213"/>
      <c r="AU1181" s="213"/>
      <c r="AV1181" s="213"/>
      <c r="AW1181" s="213"/>
      <c r="AX1181" s="213"/>
      <c r="AY1181" s="213"/>
      <c r="AZ1181" s="213"/>
      <c r="BA1181" s="213"/>
      <c r="BB1181" s="213"/>
      <c r="BC1181" s="213"/>
      <c r="BD1181" s="213"/>
      <c r="BE1181" s="213"/>
      <c r="BF1181" s="213"/>
      <c r="BG1181" s="213"/>
      <c r="BH1181" s="213"/>
    </row>
    <row r="1182" spans="1:60" outlineLevel="1" x14ac:dyDescent="0.2">
      <c r="A1182" s="220"/>
      <c r="B1182" s="221"/>
      <c r="C1182" s="256" t="s">
        <v>245</v>
      </c>
      <c r="D1182" s="223"/>
      <c r="E1182" s="224">
        <v>0.1825</v>
      </c>
      <c r="F1182" s="222"/>
      <c r="G1182" s="222"/>
      <c r="H1182" s="222"/>
      <c r="I1182" s="222"/>
      <c r="J1182" s="222"/>
      <c r="K1182" s="222"/>
      <c r="L1182" s="222"/>
      <c r="M1182" s="222"/>
      <c r="N1182" s="222"/>
      <c r="O1182" s="222"/>
      <c r="P1182" s="222"/>
      <c r="Q1182" s="222"/>
      <c r="R1182" s="222"/>
      <c r="S1182" s="222"/>
      <c r="T1182" s="222"/>
      <c r="U1182" s="222"/>
      <c r="V1182" s="222"/>
      <c r="W1182" s="222"/>
      <c r="X1182" s="222"/>
      <c r="Y1182" s="213"/>
      <c r="Z1182" s="213"/>
      <c r="AA1182" s="213"/>
      <c r="AB1182" s="213"/>
      <c r="AC1182" s="213"/>
      <c r="AD1182" s="213"/>
      <c r="AE1182" s="213"/>
      <c r="AF1182" s="213"/>
      <c r="AG1182" s="213" t="s">
        <v>157</v>
      </c>
      <c r="AH1182" s="213">
        <v>0</v>
      </c>
      <c r="AI1182" s="213"/>
      <c r="AJ1182" s="213"/>
      <c r="AK1182" s="213"/>
      <c r="AL1182" s="213"/>
      <c r="AM1182" s="213"/>
      <c r="AN1182" s="213"/>
      <c r="AO1182" s="213"/>
      <c r="AP1182" s="213"/>
      <c r="AQ1182" s="213"/>
      <c r="AR1182" s="213"/>
      <c r="AS1182" s="213"/>
      <c r="AT1182" s="213"/>
      <c r="AU1182" s="213"/>
      <c r="AV1182" s="213"/>
      <c r="AW1182" s="213"/>
      <c r="AX1182" s="213"/>
      <c r="AY1182" s="213"/>
      <c r="AZ1182" s="213"/>
      <c r="BA1182" s="213"/>
      <c r="BB1182" s="213"/>
      <c r="BC1182" s="213"/>
      <c r="BD1182" s="213"/>
      <c r="BE1182" s="213"/>
      <c r="BF1182" s="213"/>
      <c r="BG1182" s="213"/>
      <c r="BH1182" s="213"/>
    </row>
    <row r="1183" spans="1:60" outlineLevel="1" x14ac:dyDescent="0.2">
      <c r="A1183" s="220"/>
      <c r="B1183" s="221"/>
      <c r="C1183" s="256" t="s">
        <v>257</v>
      </c>
      <c r="D1183" s="223"/>
      <c r="E1183" s="224">
        <v>0.23050000000000001</v>
      </c>
      <c r="F1183" s="222"/>
      <c r="G1183" s="222"/>
      <c r="H1183" s="222"/>
      <c r="I1183" s="222"/>
      <c r="J1183" s="222"/>
      <c r="K1183" s="222"/>
      <c r="L1183" s="222"/>
      <c r="M1183" s="222"/>
      <c r="N1183" s="222"/>
      <c r="O1183" s="222"/>
      <c r="P1183" s="222"/>
      <c r="Q1183" s="222"/>
      <c r="R1183" s="222"/>
      <c r="S1183" s="222"/>
      <c r="T1183" s="222"/>
      <c r="U1183" s="222"/>
      <c r="V1183" s="222"/>
      <c r="W1183" s="222"/>
      <c r="X1183" s="222"/>
      <c r="Y1183" s="213"/>
      <c r="Z1183" s="213"/>
      <c r="AA1183" s="213"/>
      <c r="AB1183" s="213"/>
      <c r="AC1183" s="213"/>
      <c r="AD1183" s="213"/>
      <c r="AE1183" s="213"/>
      <c r="AF1183" s="213"/>
      <c r="AG1183" s="213" t="s">
        <v>157</v>
      </c>
      <c r="AH1183" s="213">
        <v>0</v>
      </c>
      <c r="AI1183" s="213"/>
      <c r="AJ1183" s="213"/>
      <c r="AK1183" s="213"/>
      <c r="AL1183" s="213"/>
      <c r="AM1183" s="213"/>
      <c r="AN1183" s="213"/>
      <c r="AO1183" s="213"/>
      <c r="AP1183" s="213"/>
      <c r="AQ1183" s="213"/>
      <c r="AR1183" s="213"/>
      <c r="AS1183" s="213"/>
      <c r="AT1183" s="213"/>
      <c r="AU1183" s="213"/>
      <c r="AV1183" s="213"/>
      <c r="AW1183" s="213"/>
      <c r="AX1183" s="213"/>
      <c r="AY1183" s="213"/>
      <c r="AZ1183" s="213"/>
      <c r="BA1183" s="213"/>
      <c r="BB1183" s="213"/>
      <c r="BC1183" s="213"/>
      <c r="BD1183" s="213"/>
      <c r="BE1183" s="213"/>
      <c r="BF1183" s="213"/>
      <c r="BG1183" s="213"/>
      <c r="BH1183" s="213"/>
    </row>
    <row r="1184" spans="1:60" outlineLevel="1" x14ac:dyDescent="0.2">
      <c r="A1184" s="220"/>
      <c r="B1184" s="221"/>
      <c r="C1184" s="256" t="s">
        <v>169</v>
      </c>
      <c r="D1184" s="223"/>
      <c r="E1184" s="224"/>
      <c r="F1184" s="222"/>
      <c r="G1184" s="222"/>
      <c r="H1184" s="222"/>
      <c r="I1184" s="222"/>
      <c r="J1184" s="222"/>
      <c r="K1184" s="222"/>
      <c r="L1184" s="222"/>
      <c r="M1184" s="222"/>
      <c r="N1184" s="222"/>
      <c r="O1184" s="222"/>
      <c r="P1184" s="222"/>
      <c r="Q1184" s="222"/>
      <c r="R1184" s="222"/>
      <c r="S1184" s="222"/>
      <c r="T1184" s="222"/>
      <c r="U1184" s="222"/>
      <c r="V1184" s="222"/>
      <c r="W1184" s="222"/>
      <c r="X1184" s="222"/>
      <c r="Y1184" s="213"/>
      <c r="Z1184" s="213"/>
      <c r="AA1184" s="213"/>
      <c r="AB1184" s="213"/>
      <c r="AC1184" s="213"/>
      <c r="AD1184" s="213"/>
      <c r="AE1184" s="213"/>
      <c r="AF1184" s="213"/>
      <c r="AG1184" s="213" t="s">
        <v>157</v>
      </c>
      <c r="AH1184" s="213">
        <v>0</v>
      </c>
      <c r="AI1184" s="213"/>
      <c r="AJ1184" s="213"/>
      <c r="AK1184" s="213"/>
      <c r="AL1184" s="213"/>
      <c r="AM1184" s="213"/>
      <c r="AN1184" s="213"/>
      <c r="AO1184" s="213"/>
      <c r="AP1184" s="213"/>
      <c r="AQ1184" s="213"/>
      <c r="AR1184" s="213"/>
      <c r="AS1184" s="213"/>
      <c r="AT1184" s="213"/>
      <c r="AU1184" s="213"/>
      <c r="AV1184" s="213"/>
      <c r="AW1184" s="213"/>
      <c r="AX1184" s="213"/>
      <c r="AY1184" s="213"/>
      <c r="AZ1184" s="213"/>
      <c r="BA1184" s="213"/>
      <c r="BB1184" s="213"/>
      <c r="BC1184" s="213"/>
      <c r="BD1184" s="213"/>
      <c r="BE1184" s="213"/>
      <c r="BF1184" s="213"/>
      <c r="BG1184" s="213"/>
      <c r="BH1184" s="213"/>
    </row>
    <row r="1185" spans="1:60" outlineLevel="1" x14ac:dyDescent="0.2">
      <c r="A1185" s="220"/>
      <c r="B1185" s="221"/>
      <c r="C1185" s="256" t="s">
        <v>366</v>
      </c>
      <c r="D1185" s="223"/>
      <c r="E1185" s="224">
        <v>-0.33653</v>
      </c>
      <c r="F1185" s="222"/>
      <c r="G1185" s="222"/>
      <c r="H1185" s="222"/>
      <c r="I1185" s="222"/>
      <c r="J1185" s="222"/>
      <c r="K1185" s="222"/>
      <c r="L1185" s="222"/>
      <c r="M1185" s="222"/>
      <c r="N1185" s="222"/>
      <c r="O1185" s="222"/>
      <c r="P1185" s="222"/>
      <c r="Q1185" s="222"/>
      <c r="R1185" s="222"/>
      <c r="S1185" s="222"/>
      <c r="T1185" s="222"/>
      <c r="U1185" s="222"/>
      <c r="V1185" s="222"/>
      <c r="W1185" s="222"/>
      <c r="X1185" s="222"/>
      <c r="Y1185" s="213"/>
      <c r="Z1185" s="213"/>
      <c r="AA1185" s="213"/>
      <c r="AB1185" s="213"/>
      <c r="AC1185" s="213"/>
      <c r="AD1185" s="213"/>
      <c r="AE1185" s="213"/>
      <c r="AF1185" s="213"/>
      <c r="AG1185" s="213" t="s">
        <v>157</v>
      </c>
      <c r="AH1185" s="213">
        <v>0</v>
      </c>
      <c r="AI1185" s="213"/>
      <c r="AJ1185" s="213"/>
      <c r="AK1185" s="213"/>
      <c r="AL1185" s="213"/>
      <c r="AM1185" s="213"/>
      <c r="AN1185" s="213"/>
      <c r="AO1185" s="213"/>
      <c r="AP1185" s="213"/>
      <c r="AQ1185" s="213"/>
      <c r="AR1185" s="213"/>
      <c r="AS1185" s="213"/>
      <c r="AT1185" s="213"/>
      <c r="AU1185" s="213"/>
      <c r="AV1185" s="213"/>
      <c r="AW1185" s="213"/>
      <c r="AX1185" s="213"/>
      <c r="AY1185" s="213"/>
      <c r="AZ1185" s="213"/>
      <c r="BA1185" s="213"/>
      <c r="BB1185" s="213"/>
      <c r="BC1185" s="213"/>
      <c r="BD1185" s="213"/>
      <c r="BE1185" s="213"/>
      <c r="BF1185" s="213"/>
      <c r="BG1185" s="213"/>
      <c r="BH1185" s="213"/>
    </row>
    <row r="1186" spans="1:60" outlineLevel="1" x14ac:dyDescent="0.2">
      <c r="A1186" s="220"/>
      <c r="B1186" s="221"/>
      <c r="C1186" s="256" t="s">
        <v>226</v>
      </c>
      <c r="D1186" s="223"/>
      <c r="E1186" s="224">
        <v>-1.6639999999999999</v>
      </c>
      <c r="F1186" s="222"/>
      <c r="G1186" s="222"/>
      <c r="H1186" s="222"/>
      <c r="I1186" s="222"/>
      <c r="J1186" s="222"/>
      <c r="K1186" s="222"/>
      <c r="L1186" s="222"/>
      <c r="M1186" s="222"/>
      <c r="N1186" s="222"/>
      <c r="O1186" s="222"/>
      <c r="P1186" s="222"/>
      <c r="Q1186" s="222"/>
      <c r="R1186" s="222"/>
      <c r="S1186" s="222"/>
      <c r="T1186" s="222"/>
      <c r="U1186" s="222"/>
      <c r="V1186" s="222"/>
      <c r="W1186" s="222"/>
      <c r="X1186" s="222"/>
      <c r="Y1186" s="213"/>
      <c r="Z1186" s="213"/>
      <c r="AA1186" s="213"/>
      <c r="AB1186" s="213"/>
      <c r="AC1186" s="213"/>
      <c r="AD1186" s="213"/>
      <c r="AE1186" s="213"/>
      <c r="AF1186" s="213"/>
      <c r="AG1186" s="213" t="s">
        <v>157</v>
      </c>
      <c r="AH1186" s="213">
        <v>0</v>
      </c>
      <c r="AI1186" s="213"/>
      <c r="AJ1186" s="213"/>
      <c r="AK1186" s="213"/>
      <c r="AL1186" s="213"/>
      <c r="AM1186" s="213"/>
      <c r="AN1186" s="213"/>
      <c r="AO1186" s="213"/>
      <c r="AP1186" s="213"/>
      <c r="AQ1186" s="213"/>
      <c r="AR1186" s="213"/>
      <c r="AS1186" s="213"/>
      <c r="AT1186" s="213"/>
      <c r="AU1186" s="213"/>
      <c r="AV1186" s="213"/>
      <c r="AW1186" s="213"/>
      <c r="AX1186" s="213"/>
      <c r="AY1186" s="213"/>
      <c r="AZ1186" s="213"/>
      <c r="BA1186" s="213"/>
      <c r="BB1186" s="213"/>
      <c r="BC1186" s="213"/>
      <c r="BD1186" s="213"/>
      <c r="BE1186" s="213"/>
      <c r="BF1186" s="213"/>
      <c r="BG1186" s="213"/>
      <c r="BH1186" s="213"/>
    </row>
    <row r="1187" spans="1:60" outlineLevel="1" x14ac:dyDescent="0.2">
      <c r="A1187" s="220"/>
      <c r="B1187" s="221"/>
      <c r="C1187" s="256" t="s">
        <v>708</v>
      </c>
      <c r="D1187" s="223"/>
      <c r="E1187" s="224"/>
      <c r="F1187" s="222"/>
      <c r="G1187" s="222"/>
      <c r="H1187" s="222"/>
      <c r="I1187" s="222"/>
      <c r="J1187" s="222"/>
      <c r="K1187" s="222"/>
      <c r="L1187" s="222"/>
      <c r="M1187" s="222"/>
      <c r="N1187" s="222"/>
      <c r="O1187" s="222"/>
      <c r="P1187" s="222"/>
      <c r="Q1187" s="222"/>
      <c r="R1187" s="222"/>
      <c r="S1187" s="222"/>
      <c r="T1187" s="222"/>
      <c r="U1187" s="222"/>
      <c r="V1187" s="222"/>
      <c r="W1187" s="222"/>
      <c r="X1187" s="222"/>
      <c r="Y1187" s="213"/>
      <c r="Z1187" s="213"/>
      <c r="AA1187" s="213"/>
      <c r="AB1187" s="213"/>
      <c r="AC1187" s="213"/>
      <c r="AD1187" s="213"/>
      <c r="AE1187" s="213"/>
      <c r="AF1187" s="213"/>
      <c r="AG1187" s="213" t="s">
        <v>157</v>
      </c>
      <c r="AH1187" s="213">
        <v>0</v>
      </c>
      <c r="AI1187" s="213"/>
      <c r="AJ1187" s="213"/>
      <c r="AK1187" s="213"/>
      <c r="AL1187" s="213"/>
      <c r="AM1187" s="213"/>
      <c r="AN1187" s="213"/>
      <c r="AO1187" s="213"/>
      <c r="AP1187" s="213"/>
      <c r="AQ1187" s="213"/>
      <c r="AR1187" s="213"/>
      <c r="AS1187" s="213"/>
      <c r="AT1187" s="213"/>
      <c r="AU1187" s="213"/>
      <c r="AV1187" s="213"/>
      <c r="AW1187" s="213"/>
      <c r="AX1187" s="213"/>
      <c r="AY1187" s="213"/>
      <c r="AZ1187" s="213"/>
      <c r="BA1187" s="213"/>
      <c r="BB1187" s="213"/>
      <c r="BC1187" s="213"/>
      <c r="BD1187" s="213"/>
      <c r="BE1187" s="213"/>
      <c r="BF1187" s="213"/>
      <c r="BG1187" s="213"/>
      <c r="BH1187" s="213"/>
    </row>
    <row r="1188" spans="1:60" outlineLevel="1" x14ac:dyDescent="0.2">
      <c r="A1188" s="220"/>
      <c r="B1188" s="221"/>
      <c r="C1188" s="256" t="s">
        <v>214</v>
      </c>
      <c r="D1188" s="223"/>
      <c r="E1188" s="224">
        <v>6</v>
      </c>
      <c r="F1188" s="222"/>
      <c r="G1188" s="222"/>
      <c r="H1188" s="222"/>
      <c r="I1188" s="222"/>
      <c r="J1188" s="222"/>
      <c r="K1188" s="222"/>
      <c r="L1188" s="222"/>
      <c r="M1188" s="222"/>
      <c r="N1188" s="222"/>
      <c r="O1188" s="222"/>
      <c r="P1188" s="222"/>
      <c r="Q1188" s="222"/>
      <c r="R1188" s="222"/>
      <c r="S1188" s="222"/>
      <c r="T1188" s="222"/>
      <c r="U1188" s="222"/>
      <c r="V1188" s="222"/>
      <c r="W1188" s="222"/>
      <c r="X1188" s="222"/>
      <c r="Y1188" s="213"/>
      <c r="Z1188" s="213"/>
      <c r="AA1188" s="213"/>
      <c r="AB1188" s="213"/>
      <c r="AC1188" s="213"/>
      <c r="AD1188" s="213"/>
      <c r="AE1188" s="213"/>
      <c r="AF1188" s="213"/>
      <c r="AG1188" s="213" t="s">
        <v>157</v>
      </c>
      <c r="AH1188" s="213">
        <v>0</v>
      </c>
      <c r="AI1188" s="213"/>
      <c r="AJ1188" s="213"/>
      <c r="AK1188" s="213"/>
      <c r="AL1188" s="213"/>
      <c r="AM1188" s="213"/>
      <c r="AN1188" s="213"/>
      <c r="AO1188" s="213"/>
      <c r="AP1188" s="213"/>
      <c r="AQ1188" s="213"/>
      <c r="AR1188" s="213"/>
      <c r="AS1188" s="213"/>
      <c r="AT1188" s="213"/>
      <c r="AU1188" s="213"/>
      <c r="AV1188" s="213"/>
      <c r="AW1188" s="213"/>
      <c r="AX1188" s="213"/>
      <c r="AY1188" s="213"/>
      <c r="AZ1188" s="213"/>
      <c r="BA1188" s="213"/>
      <c r="BB1188" s="213"/>
      <c r="BC1188" s="213"/>
      <c r="BD1188" s="213"/>
      <c r="BE1188" s="213"/>
      <c r="BF1188" s="213"/>
      <c r="BG1188" s="213"/>
      <c r="BH1188" s="213"/>
    </row>
    <row r="1189" spans="1:60" outlineLevel="1" x14ac:dyDescent="0.2">
      <c r="A1189" s="220"/>
      <c r="B1189" s="221"/>
      <c r="C1189" s="256" t="s">
        <v>215</v>
      </c>
      <c r="D1189" s="223"/>
      <c r="E1189" s="224"/>
      <c r="F1189" s="222"/>
      <c r="G1189" s="222"/>
      <c r="H1189" s="222"/>
      <c r="I1189" s="222"/>
      <c r="J1189" s="222"/>
      <c r="K1189" s="222"/>
      <c r="L1189" s="222"/>
      <c r="M1189" s="222"/>
      <c r="N1189" s="222"/>
      <c r="O1189" s="222"/>
      <c r="P1189" s="222"/>
      <c r="Q1189" s="222"/>
      <c r="R1189" s="222"/>
      <c r="S1189" s="222"/>
      <c r="T1189" s="222"/>
      <c r="U1189" s="222"/>
      <c r="V1189" s="222"/>
      <c r="W1189" s="222"/>
      <c r="X1189" s="222"/>
      <c r="Y1189" s="213"/>
      <c r="Z1189" s="213"/>
      <c r="AA1189" s="213"/>
      <c r="AB1189" s="213"/>
      <c r="AC1189" s="213"/>
      <c r="AD1189" s="213"/>
      <c r="AE1189" s="213"/>
      <c r="AF1189" s="213"/>
      <c r="AG1189" s="213" t="s">
        <v>157</v>
      </c>
      <c r="AH1189" s="213">
        <v>0</v>
      </c>
      <c r="AI1189" s="213"/>
      <c r="AJ1189" s="213"/>
      <c r="AK1189" s="213"/>
      <c r="AL1189" s="213"/>
      <c r="AM1189" s="213"/>
      <c r="AN1189" s="213"/>
      <c r="AO1189" s="213"/>
      <c r="AP1189" s="213"/>
      <c r="AQ1189" s="213"/>
      <c r="AR1189" s="213"/>
      <c r="AS1189" s="213"/>
      <c r="AT1189" s="213"/>
      <c r="AU1189" s="213"/>
      <c r="AV1189" s="213"/>
      <c r="AW1189" s="213"/>
      <c r="AX1189" s="213"/>
      <c r="AY1189" s="213"/>
      <c r="AZ1189" s="213"/>
      <c r="BA1189" s="213"/>
      <c r="BB1189" s="213"/>
      <c r="BC1189" s="213"/>
      <c r="BD1189" s="213"/>
      <c r="BE1189" s="213"/>
      <c r="BF1189" s="213"/>
      <c r="BG1189" s="213"/>
      <c r="BH1189" s="213"/>
    </row>
    <row r="1190" spans="1:60" outlineLevel="1" x14ac:dyDescent="0.2">
      <c r="A1190" s="220"/>
      <c r="B1190" s="221"/>
      <c r="C1190" s="256" t="s">
        <v>258</v>
      </c>
      <c r="D1190" s="223"/>
      <c r="E1190" s="224">
        <v>-24.186</v>
      </c>
      <c r="F1190" s="222"/>
      <c r="G1190" s="222"/>
      <c r="H1190" s="222"/>
      <c r="I1190" s="222"/>
      <c r="J1190" s="222"/>
      <c r="K1190" s="222"/>
      <c r="L1190" s="222"/>
      <c r="M1190" s="222"/>
      <c r="N1190" s="222"/>
      <c r="O1190" s="222"/>
      <c r="P1190" s="222"/>
      <c r="Q1190" s="222"/>
      <c r="R1190" s="222"/>
      <c r="S1190" s="222"/>
      <c r="T1190" s="222"/>
      <c r="U1190" s="222"/>
      <c r="V1190" s="222"/>
      <c r="W1190" s="222"/>
      <c r="X1190" s="222"/>
      <c r="Y1190" s="213"/>
      <c r="Z1190" s="213"/>
      <c r="AA1190" s="213"/>
      <c r="AB1190" s="213"/>
      <c r="AC1190" s="213"/>
      <c r="AD1190" s="213"/>
      <c r="AE1190" s="213"/>
      <c r="AF1190" s="213"/>
      <c r="AG1190" s="213" t="s">
        <v>157</v>
      </c>
      <c r="AH1190" s="213">
        <v>0</v>
      </c>
      <c r="AI1190" s="213"/>
      <c r="AJ1190" s="213"/>
      <c r="AK1190" s="213"/>
      <c r="AL1190" s="213"/>
      <c r="AM1190" s="213"/>
      <c r="AN1190" s="213"/>
      <c r="AO1190" s="213"/>
      <c r="AP1190" s="213"/>
      <c r="AQ1190" s="213"/>
      <c r="AR1190" s="213"/>
      <c r="AS1190" s="213"/>
      <c r="AT1190" s="213"/>
      <c r="AU1190" s="213"/>
      <c r="AV1190" s="213"/>
      <c r="AW1190" s="213"/>
      <c r="AX1190" s="213"/>
      <c r="AY1190" s="213"/>
      <c r="AZ1190" s="213"/>
      <c r="BA1190" s="213"/>
      <c r="BB1190" s="213"/>
      <c r="BC1190" s="213"/>
      <c r="BD1190" s="213"/>
      <c r="BE1190" s="213"/>
      <c r="BF1190" s="213"/>
      <c r="BG1190" s="213"/>
      <c r="BH1190" s="213"/>
    </row>
    <row r="1191" spans="1:60" outlineLevel="1" x14ac:dyDescent="0.2">
      <c r="A1191" s="220"/>
      <c r="B1191" s="221"/>
      <c r="C1191" s="256" t="s">
        <v>259</v>
      </c>
      <c r="D1191" s="223"/>
      <c r="E1191" s="224">
        <v>29.61</v>
      </c>
      <c r="F1191" s="222"/>
      <c r="G1191" s="222"/>
      <c r="H1191" s="222"/>
      <c r="I1191" s="222"/>
      <c r="J1191" s="222"/>
      <c r="K1191" s="222"/>
      <c r="L1191" s="222"/>
      <c r="M1191" s="222"/>
      <c r="N1191" s="222"/>
      <c r="O1191" s="222"/>
      <c r="P1191" s="222"/>
      <c r="Q1191" s="222"/>
      <c r="R1191" s="222"/>
      <c r="S1191" s="222"/>
      <c r="T1191" s="222"/>
      <c r="U1191" s="222"/>
      <c r="V1191" s="222"/>
      <c r="W1191" s="222"/>
      <c r="X1191" s="222"/>
      <c r="Y1191" s="213"/>
      <c r="Z1191" s="213"/>
      <c r="AA1191" s="213"/>
      <c r="AB1191" s="213"/>
      <c r="AC1191" s="213"/>
      <c r="AD1191" s="213"/>
      <c r="AE1191" s="213"/>
      <c r="AF1191" s="213"/>
      <c r="AG1191" s="213" t="s">
        <v>157</v>
      </c>
      <c r="AH1191" s="213">
        <v>0</v>
      </c>
      <c r="AI1191" s="213"/>
      <c r="AJ1191" s="213"/>
      <c r="AK1191" s="213"/>
      <c r="AL1191" s="213"/>
      <c r="AM1191" s="213"/>
      <c r="AN1191" s="213"/>
      <c r="AO1191" s="213"/>
      <c r="AP1191" s="213"/>
      <c r="AQ1191" s="213"/>
      <c r="AR1191" s="213"/>
      <c r="AS1191" s="213"/>
      <c r="AT1191" s="213"/>
      <c r="AU1191" s="213"/>
      <c r="AV1191" s="213"/>
      <c r="AW1191" s="213"/>
      <c r="AX1191" s="213"/>
      <c r="AY1191" s="213"/>
      <c r="AZ1191" s="213"/>
      <c r="BA1191" s="213"/>
      <c r="BB1191" s="213"/>
      <c r="BC1191" s="213"/>
      <c r="BD1191" s="213"/>
      <c r="BE1191" s="213"/>
      <c r="BF1191" s="213"/>
      <c r="BG1191" s="213"/>
      <c r="BH1191" s="213"/>
    </row>
    <row r="1192" spans="1:60" outlineLevel="1" x14ac:dyDescent="0.2">
      <c r="A1192" s="220"/>
      <c r="B1192" s="221"/>
      <c r="C1192" s="256" t="s">
        <v>239</v>
      </c>
      <c r="D1192" s="223"/>
      <c r="E1192" s="224"/>
      <c r="F1192" s="222"/>
      <c r="G1192" s="222"/>
      <c r="H1192" s="222"/>
      <c r="I1192" s="222"/>
      <c r="J1192" s="222"/>
      <c r="K1192" s="222"/>
      <c r="L1192" s="222"/>
      <c r="M1192" s="222"/>
      <c r="N1192" s="222"/>
      <c r="O1192" s="222"/>
      <c r="P1192" s="222"/>
      <c r="Q1192" s="222"/>
      <c r="R1192" s="222"/>
      <c r="S1192" s="222"/>
      <c r="T1192" s="222"/>
      <c r="U1192" s="222"/>
      <c r="V1192" s="222"/>
      <c r="W1192" s="222"/>
      <c r="X1192" s="222"/>
      <c r="Y1192" s="213"/>
      <c r="Z1192" s="213"/>
      <c r="AA1192" s="213"/>
      <c r="AB1192" s="213"/>
      <c r="AC1192" s="213"/>
      <c r="AD1192" s="213"/>
      <c r="AE1192" s="213"/>
      <c r="AF1192" s="213"/>
      <c r="AG1192" s="213" t="s">
        <v>157</v>
      </c>
      <c r="AH1192" s="213">
        <v>0</v>
      </c>
      <c r="AI1192" s="213"/>
      <c r="AJ1192" s="213"/>
      <c r="AK1192" s="213"/>
      <c r="AL1192" s="213"/>
      <c r="AM1192" s="213"/>
      <c r="AN1192" s="213"/>
      <c r="AO1192" s="213"/>
      <c r="AP1192" s="213"/>
      <c r="AQ1192" s="213"/>
      <c r="AR1192" s="213"/>
      <c r="AS1192" s="213"/>
      <c r="AT1192" s="213"/>
      <c r="AU1192" s="213"/>
      <c r="AV1192" s="213"/>
      <c r="AW1192" s="213"/>
      <c r="AX1192" s="213"/>
      <c r="AY1192" s="213"/>
      <c r="AZ1192" s="213"/>
      <c r="BA1192" s="213"/>
      <c r="BB1192" s="213"/>
      <c r="BC1192" s="213"/>
      <c r="BD1192" s="213"/>
      <c r="BE1192" s="213"/>
      <c r="BF1192" s="213"/>
      <c r="BG1192" s="213"/>
      <c r="BH1192" s="213"/>
    </row>
    <row r="1193" spans="1:60" outlineLevel="1" x14ac:dyDescent="0.2">
      <c r="A1193" s="220"/>
      <c r="B1193" s="221"/>
      <c r="C1193" s="256" t="s">
        <v>260</v>
      </c>
      <c r="D1193" s="223"/>
      <c r="E1193" s="224">
        <v>0.29125000000000001</v>
      </c>
      <c r="F1193" s="222"/>
      <c r="G1193" s="222"/>
      <c r="H1193" s="222"/>
      <c r="I1193" s="222"/>
      <c r="J1193" s="222"/>
      <c r="K1193" s="222"/>
      <c r="L1193" s="222"/>
      <c r="M1193" s="222"/>
      <c r="N1193" s="222"/>
      <c r="O1193" s="222"/>
      <c r="P1193" s="222"/>
      <c r="Q1193" s="222"/>
      <c r="R1193" s="222"/>
      <c r="S1193" s="222"/>
      <c r="T1193" s="222"/>
      <c r="U1193" s="222"/>
      <c r="V1193" s="222"/>
      <c r="W1193" s="222"/>
      <c r="X1193" s="222"/>
      <c r="Y1193" s="213"/>
      <c r="Z1193" s="213"/>
      <c r="AA1193" s="213"/>
      <c r="AB1193" s="213"/>
      <c r="AC1193" s="213"/>
      <c r="AD1193" s="213"/>
      <c r="AE1193" s="213"/>
      <c r="AF1193" s="213"/>
      <c r="AG1193" s="213" t="s">
        <v>157</v>
      </c>
      <c r="AH1193" s="213">
        <v>0</v>
      </c>
      <c r="AI1193" s="213"/>
      <c r="AJ1193" s="213"/>
      <c r="AK1193" s="213"/>
      <c r="AL1193" s="213"/>
      <c r="AM1193" s="213"/>
      <c r="AN1193" s="213"/>
      <c r="AO1193" s="213"/>
      <c r="AP1193" s="213"/>
      <c r="AQ1193" s="213"/>
      <c r="AR1193" s="213"/>
      <c r="AS1193" s="213"/>
      <c r="AT1193" s="213"/>
      <c r="AU1193" s="213"/>
      <c r="AV1193" s="213"/>
      <c r="AW1193" s="213"/>
      <c r="AX1193" s="213"/>
      <c r="AY1193" s="213"/>
      <c r="AZ1193" s="213"/>
      <c r="BA1193" s="213"/>
      <c r="BB1193" s="213"/>
      <c r="BC1193" s="213"/>
      <c r="BD1193" s="213"/>
      <c r="BE1193" s="213"/>
      <c r="BF1193" s="213"/>
      <c r="BG1193" s="213"/>
      <c r="BH1193" s="213"/>
    </row>
    <row r="1194" spans="1:60" outlineLevel="1" x14ac:dyDescent="0.2">
      <c r="A1194" s="220"/>
      <c r="B1194" s="221"/>
      <c r="C1194" s="256" t="s">
        <v>261</v>
      </c>
      <c r="D1194" s="223"/>
      <c r="E1194" s="224">
        <v>0.79249999999999998</v>
      </c>
      <c r="F1194" s="222"/>
      <c r="G1194" s="222"/>
      <c r="H1194" s="222"/>
      <c r="I1194" s="222"/>
      <c r="J1194" s="222"/>
      <c r="K1194" s="222"/>
      <c r="L1194" s="222"/>
      <c r="M1194" s="222"/>
      <c r="N1194" s="222"/>
      <c r="O1194" s="222"/>
      <c r="P1194" s="222"/>
      <c r="Q1194" s="222"/>
      <c r="R1194" s="222"/>
      <c r="S1194" s="222"/>
      <c r="T1194" s="222"/>
      <c r="U1194" s="222"/>
      <c r="V1194" s="222"/>
      <c r="W1194" s="222"/>
      <c r="X1194" s="222"/>
      <c r="Y1194" s="213"/>
      <c r="Z1194" s="213"/>
      <c r="AA1194" s="213"/>
      <c r="AB1194" s="213"/>
      <c r="AC1194" s="213"/>
      <c r="AD1194" s="213"/>
      <c r="AE1194" s="213"/>
      <c r="AF1194" s="213"/>
      <c r="AG1194" s="213" t="s">
        <v>157</v>
      </c>
      <c r="AH1194" s="213">
        <v>0</v>
      </c>
      <c r="AI1194" s="213"/>
      <c r="AJ1194" s="213"/>
      <c r="AK1194" s="213"/>
      <c r="AL1194" s="213"/>
      <c r="AM1194" s="213"/>
      <c r="AN1194" s="213"/>
      <c r="AO1194" s="213"/>
      <c r="AP1194" s="213"/>
      <c r="AQ1194" s="213"/>
      <c r="AR1194" s="213"/>
      <c r="AS1194" s="213"/>
      <c r="AT1194" s="213"/>
      <c r="AU1194" s="213"/>
      <c r="AV1194" s="213"/>
      <c r="AW1194" s="213"/>
      <c r="AX1194" s="213"/>
      <c r="AY1194" s="213"/>
      <c r="AZ1194" s="213"/>
      <c r="BA1194" s="213"/>
      <c r="BB1194" s="213"/>
      <c r="BC1194" s="213"/>
      <c r="BD1194" s="213"/>
      <c r="BE1194" s="213"/>
      <c r="BF1194" s="213"/>
      <c r="BG1194" s="213"/>
      <c r="BH1194" s="213"/>
    </row>
    <row r="1195" spans="1:60" outlineLevel="1" x14ac:dyDescent="0.2">
      <c r="A1195" s="220"/>
      <c r="B1195" s="221"/>
      <c r="C1195" s="256" t="s">
        <v>262</v>
      </c>
      <c r="D1195" s="223"/>
      <c r="E1195" s="224">
        <v>0.23749999999999999</v>
      </c>
      <c r="F1195" s="222"/>
      <c r="G1195" s="222"/>
      <c r="H1195" s="222"/>
      <c r="I1195" s="222"/>
      <c r="J1195" s="222"/>
      <c r="K1195" s="222"/>
      <c r="L1195" s="222"/>
      <c r="M1195" s="222"/>
      <c r="N1195" s="222"/>
      <c r="O1195" s="222"/>
      <c r="P1195" s="222"/>
      <c r="Q1195" s="222"/>
      <c r="R1195" s="222"/>
      <c r="S1195" s="222"/>
      <c r="T1195" s="222"/>
      <c r="U1195" s="222"/>
      <c r="V1195" s="222"/>
      <c r="W1195" s="222"/>
      <c r="X1195" s="222"/>
      <c r="Y1195" s="213"/>
      <c r="Z1195" s="213"/>
      <c r="AA1195" s="213"/>
      <c r="AB1195" s="213"/>
      <c r="AC1195" s="213"/>
      <c r="AD1195" s="213"/>
      <c r="AE1195" s="213"/>
      <c r="AF1195" s="213"/>
      <c r="AG1195" s="213" t="s">
        <v>157</v>
      </c>
      <c r="AH1195" s="213">
        <v>0</v>
      </c>
      <c r="AI1195" s="213"/>
      <c r="AJ1195" s="213"/>
      <c r="AK1195" s="213"/>
      <c r="AL1195" s="213"/>
      <c r="AM1195" s="213"/>
      <c r="AN1195" s="213"/>
      <c r="AO1195" s="213"/>
      <c r="AP1195" s="213"/>
      <c r="AQ1195" s="213"/>
      <c r="AR1195" s="213"/>
      <c r="AS1195" s="213"/>
      <c r="AT1195" s="213"/>
      <c r="AU1195" s="213"/>
      <c r="AV1195" s="213"/>
      <c r="AW1195" s="213"/>
      <c r="AX1195" s="213"/>
      <c r="AY1195" s="213"/>
      <c r="AZ1195" s="213"/>
      <c r="BA1195" s="213"/>
      <c r="BB1195" s="213"/>
      <c r="BC1195" s="213"/>
      <c r="BD1195" s="213"/>
      <c r="BE1195" s="213"/>
      <c r="BF1195" s="213"/>
      <c r="BG1195" s="213"/>
      <c r="BH1195" s="213"/>
    </row>
    <row r="1196" spans="1:60" outlineLevel="1" x14ac:dyDescent="0.2">
      <c r="A1196" s="220"/>
      <c r="B1196" s="221"/>
      <c r="C1196" s="256" t="s">
        <v>263</v>
      </c>
      <c r="D1196" s="223"/>
      <c r="E1196" s="224">
        <v>1.125</v>
      </c>
      <c r="F1196" s="222"/>
      <c r="G1196" s="222"/>
      <c r="H1196" s="222"/>
      <c r="I1196" s="222"/>
      <c r="J1196" s="222"/>
      <c r="K1196" s="222"/>
      <c r="L1196" s="222"/>
      <c r="M1196" s="222"/>
      <c r="N1196" s="222"/>
      <c r="O1196" s="222"/>
      <c r="P1196" s="222"/>
      <c r="Q1196" s="222"/>
      <c r="R1196" s="222"/>
      <c r="S1196" s="222"/>
      <c r="T1196" s="222"/>
      <c r="U1196" s="222"/>
      <c r="V1196" s="222"/>
      <c r="W1196" s="222"/>
      <c r="X1196" s="222"/>
      <c r="Y1196" s="213"/>
      <c r="Z1196" s="213"/>
      <c r="AA1196" s="213"/>
      <c r="AB1196" s="213"/>
      <c r="AC1196" s="213"/>
      <c r="AD1196" s="213"/>
      <c r="AE1196" s="213"/>
      <c r="AF1196" s="213"/>
      <c r="AG1196" s="213" t="s">
        <v>157</v>
      </c>
      <c r="AH1196" s="213">
        <v>0</v>
      </c>
      <c r="AI1196" s="213"/>
      <c r="AJ1196" s="213"/>
      <c r="AK1196" s="213"/>
      <c r="AL1196" s="213"/>
      <c r="AM1196" s="213"/>
      <c r="AN1196" s="213"/>
      <c r="AO1196" s="213"/>
      <c r="AP1196" s="213"/>
      <c r="AQ1196" s="213"/>
      <c r="AR1196" s="213"/>
      <c r="AS1196" s="213"/>
      <c r="AT1196" s="213"/>
      <c r="AU1196" s="213"/>
      <c r="AV1196" s="213"/>
      <c r="AW1196" s="213"/>
      <c r="AX1196" s="213"/>
      <c r="AY1196" s="213"/>
      <c r="AZ1196" s="213"/>
      <c r="BA1196" s="213"/>
      <c r="BB1196" s="213"/>
      <c r="BC1196" s="213"/>
      <c r="BD1196" s="213"/>
      <c r="BE1196" s="213"/>
      <c r="BF1196" s="213"/>
      <c r="BG1196" s="213"/>
      <c r="BH1196" s="213"/>
    </row>
    <row r="1197" spans="1:60" outlineLevel="1" x14ac:dyDescent="0.2">
      <c r="A1197" s="220"/>
      <c r="B1197" s="221"/>
      <c r="C1197" s="256" t="s">
        <v>169</v>
      </c>
      <c r="D1197" s="223"/>
      <c r="E1197" s="224"/>
      <c r="F1197" s="222"/>
      <c r="G1197" s="222"/>
      <c r="H1197" s="222"/>
      <c r="I1197" s="222"/>
      <c r="J1197" s="222"/>
      <c r="K1197" s="222"/>
      <c r="L1197" s="222"/>
      <c r="M1197" s="222"/>
      <c r="N1197" s="222"/>
      <c r="O1197" s="222"/>
      <c r="P1197" s="222"/>
      <c r="Q1197" s="222"/>
      <c r="R1197" s="222"/>
      <c r="S1197" s="222"/>
      <c r="T1197" s="222"/>
      <c r="U1197" s="222"/>
      <c r="V1197" s="222"/>
      <c r="W1197" s="222"/>
      <c r="X1197" s="222"/>
      <c r="Y1197" s="213"/>
      <c r="Z1197" s="213"/>
      <c r="AA1197" s="213"/>
      <c r="AB1197" s="213"/>
      <c r="AC1197" s="213"/>
      <c r="AD1197" s="213"/>
      <c r="AE1197" s="213"/>
      <c r="AF1197" s="213"/>
      <c r="AG1197" s="213" t="s">
        <v>157</v>
      </c>
      <c r="AH1197" s="213">
        <v>0</v>
      </c>
      <c r="AI1197" s="213"/>
      <c r="AJ1197" s="213"/>
      <c r="AK1197" s="213"/>
      <c r="AL1197" s="213"/>
      <c r="AM1197" s="213"/>
      <c r="AN1197" s="213"/>
      <c r="AO1197" s="213"/>
      <c r="AP1197" s="213"/>
      <c r="AQ1197" s="213"/>
      <c r="AR1197" s="213"/>
      <c r="AS1197" s="213"/>
      <c r="AT1197" s="213"/>
      <c r="AU1197" s="213"/>
      <c r="AV1197" s="213"/>
      <c r="AW1197" s="213"/>
      <c r="AX1197" s="213"/>
      <c r="AY1197" s="213"/>
      <c r="AZ1197" s="213"/>
      <c r="BA1197" s="213"/>
      <c r="BB1197" s="213"/>
      <c r="BC1197" s="213"/>
      <c r="BD1197" s="213"/>
      <c r="BE1197" s="213"/>
      <c r="BF1197" s="213"/>
      <c r="BG1197" s="213"/>
      <c r="BH1197" s="213"/>
    </row>
    <row r="1198" spans="1:60" outlineLevel="1" x14ac:dyDescent="0.2">
      <c r="A1198" s="220"/>
      <c r="B1198" s="221"/>
      <c r="C1198" s="256" t="s">
        <v>264</v>
      </c>
      <c r="D1198" s="223"/>
      <c r="E1198" s="224">
        <v>-1.84653</v>
      </c>
      <c r="F1198" s="222"/>
      <c r="G1198" s="222"/>
      <c r="H1198" s="222"/>
      <c r="I1198" s="222"/>
      <c r="J1198" s="222"/>
      <c r="K1198" s="222"/>
      <c r="L1198" s="222"/>
      <c r="M1198" s="222"/>
      <c r="N1198" s="222"/>
      <c r="O1198" s="222"/>
      <c r="P1198" s="222"/>
      <c r="Q1198" s="222"/>
      <c r="R1198" s="222"/>
      <c r="S1198" s="222"/>
      <c r="T1198" s="222"/>
      <c r="U1198" s="222"/>
      <c r="V1198" s="222"/>
      <c r="W1198" s="222"/>
      <c r="X1198" s="222"/>
      <c r="Y1198" s="213"/>
      <c r="Z1198" s="213"/>
      <c r="AA1198" s="213"/>
      <c r="AB1198" s="213"/>
      <c r="AC1198" s="213"/>
      <c r="AD1198" s="213"/>
      <c r="AE1198" s="213"/>
      <c r="AF1198" s="213"/>
      <c r="AG1198" s="213" t="s">
        <v>157</v>
      </c>
      <c r="AH1198" s="213">
        <v>0</v>
      </c>
      <c r="AI1198" s="213"/>
      <c r="AJ1198" s="213"/>
      <c r="AK1198" s="213"/>
      <c r="AL1198" s="213"/>
      <c r="AM1198" s="213"/>
      <c r="AN1198" s="213"/>
      <c r="AO1198" s="213"/>
      <c r="AP1198" s="213"/>
      <c r="AQ1198" s="213"/>
      <c r="AR1198" s="213"/>
      <c r="AS1198" s="213"/>
      <c r="AT1198" s="213"/>
      <c r="AU1198" s="213"/>
      <c r="AV1198" s="213"/>
      <c r="AW1198" s="213"/>
      <c r="AX1198" s="213"/>
      <c r="AY1198" s="213"/>
      <c r="AZ1198" s="213"/>
      <c r="BA1198" s="213"/>
      <c r="BB1198" s="213"/>
      <c r="BC1198" s="213"/>
      <c r="BD1198" s="213"/>
      <c r="BE1198" s="213"/>
      <c r="BF1198" s="213"/>
      <c r="BG1198" s="213"/>
      <c r="BH1198" s="213"/>
    </row>
    <row r="1199" spans="1:60" outlineLevel="1" x14ac:dyDescent="0.2">
      <c r="A1199" s="220"/>
      <c r="B1199" s="221"/>
      <c r="C1199" s="256" t="s">
        <v>265</v>
      </c>
      <c r="D1199" s="223"/>
      <c r="E1199" s="224">
        <v>-2.4224999999999999</v>
      </c>
      <c r="F1199" s="222"/>
      <c r="G1199" s="222"/>
      <c r="H1199" s="222"/>
      <c r="I1199" s="222"/>
      <c r="J1199" s="222"/>
      <c r="K1199" s="222"/>
      <c r="L1199" s="222"/>
      <c r="M1199" s="222"/>
      <c r="N1199" s="222"/>
      <c r="O1199" s="222"/>
      <c r="P1199" s="222"/>
      <c r="Q1199" s="222"/>
      <c r="R1199" s="222"/>
      <c r="S1199" s="222"/>
      <c r="T1199" s="222"/>
      <c r="U1199" s="222"/>
      <c r="V1199" s="222"/>
      <c r="W1199" s="222"/>
      <c r="X1199" s="222"/>
      <c r="Y1199" s="213"/>
      <c r="Z1199" s="213"/>
      <c r="AA1199" s="213"/>
      <c r="AB1199" s="213"/>
      <c r="AC1199" s="213"/>
      <c r="AD1199" s="213"/>
      <c r="AE1199" s="213"/>
      <c r="AF1199" s="213"/>
      <c r="AG1199" s="213" t="s">
        <v>157</v>
      </c>
      <c r="AH1199" s="213">
        <v>0</v>
      </c>
      <c r="AI1199" s="213"/>
      <c r="AJ1199" s="213"/>
      <c r="AK1199" s="213"/>
      <c r="AL1199" s="213"/>
      <c r="AM1199" s="213"/>
      <c r="AN1199" s="213"/>
      <c r="AO1199" s="213"/>
      <c r="AP1199" s="213"/>
      <c r="AQ1199" s="213"/>
      <c r="AR1199" s="213"/>
      <c r="AS1199" s="213"/>
      <c r="AT1199" s="213"/>
      <c r="AU1199" s="213"/>
      <c r="AV1199" s="213"/>
      <c r="AW1199" s="213"/>
      <c r="AX1199" s="213"/>
      <c r="AY1199" s="213"/>
      <c r="AZ1199" s="213"/>
      <c r="BA1199" s="213"/>
      <c r="BB1199" s="213"/>
      <c r="BC1199" s="213"/>
      <c r="BD1199" s="213"/>
      <c r="BE1199" s="213"/>
      <c r="BF1199" s="213"/>
      <c r="BG1199" s="213"/>
      <c r="BH1199" s="213"/>
    </row>
    <row r="1200" spans="1:60" outlineLevel="1" x14ac:dyDescent="0.2">
      <c r="A1200" s="220"/>
      <c r="B1200" s="221"/>
      <c r="C1200" s="256" t="s">
        <v>226</v>
      </c>
      <c r="D1200" s="223"/>
      <c r="E1200" s="224">
        <v>-1.6639999999999999</v>
      </c>
      <c r="F1200" s="222"/>
      <c r="G1200" s="222"/>
      <c r="H1200" s="222"/>
      <c r="I1200" s="222"/>
      <c r="J1200" s="222"/>
      <c r="K1200" s="222"/>
      <c r="L1200" s="222"/>
      <c r="M1200" s="222"/>
      <c r="N1200" s="222"/>
      <c r="O1200" s="222"/>
      <c r="P1200" s="222"/>
      <c r="Q1200" s="222"/>
      <c r="R1200" s="222"/>
      <c r="S1200" s="222"/>
      <c r="T1200" s="222"/>
      <c r="U1200" s="222"/>
      <c r="V1200" s="222"/>
      <c r="W1200" s="222"/>
      <c r="X1200" s="222"/>
      <c r="Y1200" s="213"/>
      <c r="Z1200" s="213"/>
      <c r="AA1200" s="213"/>
      <c r="AB1200" s="213"/>
      <c r="AC1200" s="213"/>
      <c r="AD1200" s="213"/>
      <c r="AE1200" s="213"/>
      <c r="AF1200" s="213"/>
      <c r="AG1200" s="213" t="s">
        <v>157</v>
      </c>
      <c r="AH1200" s="213">
        <v>0</v>
      </c>
      <c r="AI1200" s="213"/>
      <c r="AJ1200" s="213"/>
      <c r="AK1200" s="213"/>
      <c r="AL1200" s="213"/>
      <c r="AM1200" s="213"/>
      <c r="AN1200" s="213"/>
      <c r="AO1200" s="213"/>
      <c r="AP1200" s="213"/>
      <c r="AQ1200" s="213"/>
      <c r="AR1200" s="213"/>
      <c r="AS1200" s="213"/>
      <c r="AT1200" s="213"/>
      <c r="AU1200" s="213"/>
      <c r="AV1200" s="213"/>
      <c r="AW1200" s="213"/>
      <c r="AX1200" s="213"/>
      <c r="AY1200" s="213"/>
      <c r="AZ1200" s="213"/>
      <c r="BA1200" s="213"/>
      <c r="BB1200" s="213"/>
      <c r="BC1200" s="213"/>
      <c r="BD1200" s="213"/>
      <c r="BE1200" s="213"/>
      <c r="BF1200" s="213"/>
      <c r="BG1200" s="213"/>
      <c r="BH1200" s="213"/>
    </row>
    <row r="1201" spans="1:60" outlineLevel="1" x14ac:dyDescent="0.2">
      <c r="A1201" s="220"/>
      <c r="B1201" s="221"/>
      <c r="C1201" s="256" t="s">
        <v>708</v>
      </c>
      <c r="D1201" s="223"/>
      <c r="E1201" s="224"/>
      <c r="F1201" s="222"/>
      <c r="G1201" s="222"/>
      <c r="H1201" s="222"/>
      <c r="I1201" s="222"/>
      <c r="J1201" s="222"/>
      <c r="K1201" s="222"/>
      <c r="L1201" s="222"/>
      <c r="M1201" s="222"/>
      <c r="N1201" s="222"/>
      <c r="O1201" s="222"/>
      <c r="P1201" s="222"/>
      <c r="Q1201" s="222"/>
      <c r="R1201" s="222"/>
      <c r="S1201" s="222"/>
      <c r="T1201" s="222"/>
      <c r="U1201" s="222"/>
      <c r="V1201" s="222"/>
      <c r="W1201" s="222"/>
      <c r="X1201" s="222"/>
      <c r="Y1201" s="213"/>
      <c r="Z1201" s="213"/>
      <c r="AA1201" s="213"/>
      <c r="AB1201" s="213"/>
      <c r="AC1201" s="213"/>
      <c r="AD1201" s="213"/>
      <c r="AE1201" s="213"/>
      <c r="AF1201" s="213"/>
      <c r="AG1201" s="213" t="s">
        <v>157</v>
      </c>
      <c r="AH1201" s="213">
        <v>0</v>
      </c>
      <c r="AI1201" s="213"/>
      <c r="AJ1201" s="213"/>
      <c r="AK1201" s="213"/>
      <c r="AL1201" s="213"/>
      <c r="AM1201" s="213"/>
      <c r="AN1201" s="213"/>
      <c r="AO1201" s="213"/>
      <c r="AP1201" s="213"/>
      <c r="AQ1201" s="213"/>
      <c r="AR1201" s="213"/>
      <c r="AS1201" s="213"/>
      <c r="AT1201" s="213"/>
      <c r="AU1201" s="213"/>
      <c r="AV1201" s="213"/>
      <c r="AW1201" s="213"/>
      <c r="AX1201" s="213"/>
      <c r="AY1201" s="213"/>
      <c r="AZ1201" s="213"/>
      <c r="BA1201" s="213"/>
      <c r="BB1201" s="213"/>
      <c r="BC1201" s="213"/>
      <c r="BD1201" s="213"/>
      <c r="BE1201" s="213"/>
      <c r="BF1201" s="213"/>
      <c r="BG1201" s="213"/>
      <c r="BH1201" s="213"/>
    </row>
    <row r="1202" spans="1:60" outlineLevel="1" x14ac:dyDescent="0.2">
      <c r="A1202" s="220"/>
      <c r="B1202" s="221"/>
      <c r="C1202" s="256" t="s">
        <v>712</v>
      </c>
      <c r="D1202" s="223"/>
      <c r="E1202" s="224">
        <v>20.399999999999999</v>
      </c>
      <c r="F1202" s="222"/>
      <c r="G1202" s="222"/>
      <c r="H1202" s="222"/>
      <c r="I1202" s="222"/>
      <c r="J1202" s="222"/>
      <c r="K1202" s="222"/>
      <c r="L1202" s="222"/>
      <c r="M1202" s="222"/>
      <c r="N1202" s="222"/>
      <c r="O1202" s="222"/>
      <c r="P1202" s="222"/>
      <c r="Q1202" s="222"/>
      <c r="R1202" s="222"/>
      <c r="S1202" s="222"/>
      <c r="T1202" s="222"/>
      <c r="U1202" s="222"/>
      <c r="V1202" s="222"/>
      <c r="W1202" s="222"/>
      <c r="X1202" s="222"/>
      <c r="Y1202" s="213"/>
      <c r="Z1202" s="213"/>
      <c r="AA1202" s="213"/>
      <c r="AB1202" s="213"/>
      <c r="AC1202" s="213"/>
      <c r="AD1202" s="213"/>
      <c r="AE1202" s="213"/>
      <c r="AF1202" s="213"/>
      <c r="AG1202" s="213" t="s">
        <v>157</v>
      </c>
      <c r="AH1202" s="213">
        <v>0</v>
      </c>
      <c r="AI1202" s="213"/>
      <c r="AJ1202" s="213"/>
      <c r="AK1202" s="213"/>
      <c r="AL1202" s="213"/>
      <c r="AM1202" s="213"/>
      <c r="AN1202" s="213"/>
      <c r="AO1202" s="213"/>
      <c r="AP1202" s="213"/>
      <c r="AQ1202" s="213"/>
      <c r="AR1202" s="213"/>
      <c r="AS1202" s="213"/>
      <c r="AT1202" s="213"/>
      <c r="AU1202" s="213"/>
      <c r="AV1202" s="213"/>
      <c r="AW1202" s="213"/>
      <c r="AX1202" s="213"/>
      <c r="AY1202" s="213"/>
      <c r="AZ1202" s="213"/>
      <c r="BA1202" s="213"/>
      <c r="BB1202" s="213"/>
      <c r="BC1202" s="213"/>
      <c r="BD1202" s="213"/>
      <c r="BE1202" s="213"/>
      <c r="BF1202" s="213"/>
      <c r="BG1202" s="213"/>
      <c r="BH1202" s="213"/>
    </row>
    <row r="1203" spans="1:60" outlineLevel="1" x14ac:dyDescent="0.2">
      <c r="A1203" s="220"/>
      <c r="B1203" s="221"/>
      <c r="C1203" s="256" t="s">
        <v>217</v>
      </c>
      <c r="D1203" s="223"/>
      <c r="E1203" s="224"/>
      <c r="F1203" s="222"/>
      <c r="G1203" s="222"/>
      <c r="H1203" s="222"/>
      <c r="I1203" s="222"/>
      <c r="J1203" s="222"/>
      <c r="K1203" s="222"/>
      <c r="L1203" s="222"/>
      <c r="M1203" s="222"/>
      <c r="N1203" s="222"/>
      <c r="O1203" s="222"/>
      <c r="P1203" s="222"/>
      <c r="Q1203" s="222"/>
      <c r="R1203" s="222"/>
      <c r="S1203" s="222"/>
      <c r="T1203" s="222"/>
      <c r="U1203" s="222"/>
      <c r="V1203" s="222"/>
      <c r="W1203" s="222"/>
      <c r="X1203" s="222"/>
      <c r="Y1203" s="213"/>
      <c r="Z1203" s="213"/>
      <c r="AA1203" s="213"/>
      <c r="AB1203" s="213"/>
      <c r="AC1203" s="213"/>
      <c r="AD1203" s="213"/>
      <c r="AE1203" s="213"/>
      <c r="AF1203" s="213"/>
      <c r="AG1203" s="213" t="s">
        <v>157</v>
      </c>
      <c r="AH1203" s="213">
        <v>0</v>
      </c>
      <c r="AI1203" s="213"/>
      <c r="AJ1203" s="213"/>
      <c r="AK1203" s="213"/>
      <c r="AL1203" s="213"/>
      <c r="AM1203" s="213"/>
      <c r="AN1203" s="213"/>
      <c r="AO1203" s="213"/>
      <c r="AP1203" s="213"/>
      <c r="AQ1203" s="213"/>
      <c r="AR1203" s="213"/>
      <c r="AS1203" s="213"/>
      <c r="AT1203" s="213"/>
      <c r="AU1203" s="213"/>
      <c r="AV1203" s="213"/>
      <c r="AW1203" s="213"/>
      <c r="AX1203" s="213"/>
      <c r="AY1203" s="213"/>
      <c r="AZ1203" s="213"/>
      <c r="BA1203" s="213"/>
      <c r="BB1203" s="213"/>
      <c r="BC1203" s="213"/>
      <c r="BD1203" s="213"/>
      <c r="BE1203" s="213"/>
      <c r="BF1203" s="213"/>
      <c r="BG1203" s="213"/>
      <c r="BH1203" s="213"/>
    </row>
    <row r="1204" spans="1:60" outlineLevel="1" x14ac:dyDescent="0.2">
      <c r="A1204" s="220"/>
      <c r="B1204" s="221"/>
      <c r="C1204" s="256" t="s">
        <v>266</v>
      </c>
      <c r="D1204" s="223"/>
      <c r="E1204" s="224">
        <v>26.628</v>
      </c>
      <c r="F1204" s="222"/>
      <c r="G1204" s="222"/>
      <c r="H1204" s="222"/>
      <c r="I1204" s="222"/>
      <c r="J1204" s="222"/>
      <c r="K1204" s="222"/>
      <c r="L1204" s="222"/>
      <c r="M1204" s="222"/>
      <c r="N1204" s="222"/>
      <c r="O1204" s="222"/>
      <c r="P1204" s="222"/>
      <c r="Q1204" s="222"/>
      <c r="R1204" s="222"/>
      <c r="S1204" s="222"/>
      <c r="T1204" s="222"/>
      <c r="U1204" s="222"/>
      <c r="V1204" s="222"/>
      <c r="W1204" s="222"/>
      <c r="X1204" s="222"/>
      <c r="Y1204" s="213"/>
      <c r="Z1204" s="213"/>
      <c r="AA1204" s="213"/>
      <c r="AB1204" s="213"/>
      <c r="AC1204" s="213"/>
      <c r="AD1204" s="213"/>
      <c r="AE1204" s="213"/>
      <c r="AF1204" s="213"/>
      <c r="AG1204" s="213" t="s">
        <v>157</v>
      </c>
      <c r="AH1204" s="213">
        <v>0</v>
      </c>
      <c r="AI1204" s="213"/>
      <c r="AJ1204" s="213"/>
      <c r="AK1204" s="213"/>
      <c r="AL1204" s="213"/>
      <c r="AM1204" s="213"/>
      <c r="AN1204" s="213"/>
      <c r="AO1204" s="213"/>
      <c r="AP1204" s="213"/>
      <c r="AQ1204" s="213"/>
      <c r="AR1204" s="213"/>
      <c r="AS1204" s="213"/>
      <c r="AT1204" s="213"/>
      <c r="AU1204" s="213"/>
      <c r="AV1204" s="213"/>
      <c r="AW1204" s="213"/>
      <c r="AX1204" s="213"/>
      <c r="AY1204" s="213"/>
      <c r="AZ1204" s="213"/>
      <c r="BA1204" s="213"/>
      <c r="BB1204" s="213"/>
      <c r="BC1204" s="213"/>
      <c r="BD1204" s="213"/>
      <c r="BE1204" s="213"/>
      <c r="BF1204" s="213"/>
      <c r="BG1204" s="213"/>
      <c r="BH1204" s="213"/>
    </row>
    <row r="1205" spans="1:60" outlineLevel="1" x14ac:dyDescent="0.2">
      <c r="A1205" s="220"/>
      <c r="B1205" s="221"/>
      <c r="C1205" s="256" t="s">
        <v>267</v>
      </c>
      <c r="D1205" s="223"/>
      <c r="E1205" s="224">
        <v>25.193999999999999</v>
      </c>
      <c r="F1205" s="222"/>
      <c r="G1205" s="222"/>
      <c r="H1205" s="222"/>
      <c r="I1205" s="222"/>
      <c r="J1205" s="222"/>
      <c r="K1205" s="222"/>
      <c r="L1205" s="222"/>
      <c r="M1205" s="222"/>
      <c r="N1205" s="222"/>
      <c r="O1205" s="222"/>
      <c r="P1205" s="222"/>
      <c r="Q1205" s="222"/>
      <c r="R1205" s="222"/>
      <c r="S1205" s="222"/>
      <c r="T1205" s="222"/>
      <c r="U1205" s="222"/>
      <c r="V1205" s="222"/>
      <c r="W1205" s="222"/>
      <c r="X1205" s="222"/>
      <c r="Y1205" s="213"/>
      <c r="Z1205" s="213"/>
      <c r="AA1205" s="213"/>
      <c r="AB1205" s="213"/>
      <c r="AC1205" s="213"/>
      <c r="AD1205" s="213"/>
      <c r="AE1205" s="213"/>
      <c r="AF1205" s="213"/>
      <c r="AG1205" s="213" t="s">
        <v>157</v>
      </c>
      <c r="AH1205" s="213">
        <v>0</v>
      </c>
      <c r="AI1205" s="213"/>
      <c r="AJ1205" s="213"/>
      <c r="AK1205" s="213"/>
      <c r="AL1205" s="213"/>
      <c r="AM1205" s="213"/>
      <c r="AN1205" s="213"/>
      <c r="AO1205" s="213"/>
      <c r="AP1205" s="213"/>
      <c r="AQ1205" s="213"/>
      <c r="AR1205" s="213"/>
      <c r="AS1205" s="213"/>
      <c r="AT1205" s="213"/>
      <c r="AU1205" s="213"/>
      <c r="AV1205" s="213"/>
      <c r="AW1205" s="213"/>
      <c r="AX1205" s="213"/>
      <c r="AY1205" s="213"/>
      <c r="AZ1205" s="213"/>
      <c r="BA1205" s="213"/>
      <c r="BB1205" s="213"/>
      <c r="BC1205" s="213"/>
      <c r="BD1205" s="213"/>
      <c r="BE1205" s="213"/>
      <c r="BF1205" s="213"/>
      <c r="BG1205" s="213"/>
      <c r="BH1205" s="213"/>
    </row>
    <row r="1206" spans="1:60" outlineLevel="1" x14ac:dyDescent="0.2">
      <c r="A1206" s="220"/>
      <c r="B1206" s="221"/>
      <c r="C1206" s="256" t="s">
        <v>239</v>
      </c>
      <c r="D1206" s="223"/>
      <c r="E1206" s="224"/>
      <c r="F1206" s="222"/>
      <c r="G1206" s="222"/>
      <c r="H1206" s="222"/>
      <c r="I1206" s="222"/>
      <c r="J1206" s="222"/>
      <c r="K1206" s="222"/>
      <c r="L1206" s="222"/>
      <c r="M1206" s="222"/>
      <c r="N1206" s="222"/>
      <c r="O1206" s="222"/>
      <c r="P1206" s="222"/>
      <c r="Q1206" s="222"/>
      <c r="R1206" s="222"/>
      <c r="S1206" s="222"/>
      <c r="T1206" s="222"/>
      <c r="U1206" s="222"/>
      <c r="V1206" s="222"/>
      <c r="W1206" s="222"/>
      <c r="X1206" s="222"/>
      <c r="Y1206" s="213"/>
      <c r="Z1206" s="213"/>
      <c r="AA1206" s="213"/>
      <c r="AB1206" s="213"/>
      <c r="AC1206" s="213"/>
      <c r="AD1206" s="213"/>
      <c r="AE1206" s="213"/>
      <c r="AF1206" s="213"/>
      <c r="AG1206" s="213" t="s">
        <v>157</v>
      </c>
      <c r="AH1206" s="213">
        <v>0</v>
      </c>
      <c r="AI1206" s="213"/>
      <c r="AJ1206" s="213"/>
      <c r="AK1206" s="213"/>
      <c r="AL1206" s="213"/>
      <c r="AM1206" s="213"/>
      <c r="AN1206" s="213"/>
      <c r="AO1206" s="213"/>
      <c r="AP1206" s="213"/>
      <c r="AQ1206" s="213"/>
      <c r="AR1206" s="213"/>
      <c r="AS1206" s="213"/>
      <c r="AT1206" s="213"/>
      <c r="AU1206" s="213"/>
      <c r="AV1206" s="213"/>
      <c r="AW1206" s="213"/>
      <c r="AX1206" s="213"/>
      <c r="AY1206" s="213"/>
      <c r="AZ1206" s="213"/>
      <c r="BA1206" s="213"/>
      <c r="BB1206" s="213"/>
      <c r="BC1206" s="213"/>
      <c r="BD1206" s="213"/>
      <c r="BE1206" s="213"/>
      <c r="BF1206" s="213"/>
      <c r="BG1206" s="213"/>
      <c r="BH1206" s="213"/>
    </row>
    <row r="1207" spans="1:60" outlineLevel="1" x14ac:dyDescent="0.2">
      <c r="A1207" s="220"/>
      <c r="B1207" s="221"/>
      <c r="C1207" s="256" t="s">
        <v>268</v>
      </c>
      <c r="D1207" s="223"/>
      <c r="E1207" s="224">
        <v>0.53249999999999997</v>
      </c>
      <c r="F1207" s="222"/>
      <c r="G1207" s="222"/>
      <c r="H1207" s="222"/>
      <c r="I1207" s="222"/>
      <c r="J1207" s="222"/>
      <c r="K1207" s="222"/>
      <c r="L1207" s="222"/>
      <c r="M1207" s="222"/>
      <c r="N1207" s="222"/>
      <c r="O1207" s="222"/>
      <c r="P1207" s="222"/>
      <c r="Q1207" s="222"/>
      <c r="R1207" s="222"/>
      <c r="S1207" s="222"/>
      <c r="T1207" s="222"/>
      <c r="U1207" s="222"/>
      <c r="V1207" s="222"/>
      <c r="W1207" s="222"/>
      <c r="X1207" s="222"/>
      <c r="Y1207" s="213"/>
      <c r="Z1207" s="213"/>
      <c r="AA1207" s="213"/>
      <c r="AB1207" s="213"/>
      <c r="AC1207" s="213"/>
      <c r="AD1207" s="213"/>
      <c r="AE1207" s="213"/>
      <c r="AF1207" s="213"/>
      <c r="AG1207" s="213" t="s">
        <v>157</v>
      </c>
      <c r="AH1207" s="213">
        <v>0</v>
      </c>
      <c r="AI1207" s="213"/>
      <c r="AJ1207" s="213"/>
      <c r="AK1207" s="213"/>
      <c r="AL1207" s="213"/>
      <c r="AM1207" s="213"/>
      <c r="AN1207" s="213"/>
      <c r="AO1207" s="213"/>
      <c r="AP1207" s="213"/>
      <c r="AQ1207" s="213"/>
      <c r="AR1207" s="213"/>
      <c r="AS1207" s="213"/>
      <c r="AT1207" s="213"/>
      <c r="AU1207" s="213"/>
      <c r="AV1207" s="213"/>
      <c r="AW1207" s="213"/>
      <c r="AX1207" s="213"/>
      <c r="AY1207" s="213"/>
      <c r="AZ1207" s="213"/>
      <c r="BA1207" s="213"/>
      <c r="BB1207" s="213"/>
      <c r="BC1207" s="213"/>
      <c r="BD1207" s="213"/>
      <c r="BE1207" s="213"/>
      <c r="BF1207" s="213"/>
      <c r="BG1207" s="213"/>
      <c r="BH1207" s="213"/>
    </row>
    <row r="1208" spans="1:60" outlineLevel="1" x14ac:dyDescent="0.2">
      <c r="A1208" s="220"/>
      <c r="B1208" s="221"/>
      <c r="C1208" s="256" t="s">
        <v>269</v>
      </c>
      <c r="D1208" s="223"/>
      <c r="E1208" s="224">
        <v>0.78749999999999998</v>
      </c>
      <c r="F1208" s="222"/>
      <c r="G1208" s="222"/>
      <c r="H1208" s="222"/>
      <c r="I1208" s="222"/>
      <c r="J1208" s="222"/>
      <c r="K1208" s="222"/>
      <c r="L1208" s="222"/>
      <c r="M1208" s="222"/>
      <c r="N1208" s="222"/>
      <c r="O1208" s="222"/>
      <c r="P1208" s="222"/>
      <c r="Q1208" s="222"/>
      <c r="R1208" s="222"/>
      <c r="S1208" s="222"/>
      <c r="T1208" s="222"/>
      <c r="U1208" s="222"/>
      <c r="V1208" s="222"/>
      <c r="W1208" s="222"/>
      <c r="X1208" s="222"/>
      <c r="Y1208" s="213"/>
      <c r="Z1208" s="213"/>
      <c r="AA1208" s="213"/>
      <c r="AB1208" s="213"/>
      <c r="AC1208" s="213"/>
      <c r="AD1208" s="213"/>
      <c r="AE1208" s="213"/>
      <c r="AF1208" s="213"/>
      <c r="AG1208" s="213" t="s">
        <v>157</v>
      </c>
      <c r="AH1208" s="213">
        <v>0</v>
      </c>
      <c r="AI1208" s="213"/>
      <c r="AJ1208" s="213"/>
      <c r="AK1208" s="213"/>
      <c r="AL1208" s="213"/>
      <c r="AM1208" s="213"/>
      <c r="AN1208" s="213"/>
      <c r="AO1208" s="213"/>
      <c r="AP1208" s="213"/>
      <c r="AQ1208" s="213"/>
      <c r="AR1208" s="213"/>
      <c r="AS1208" s="213"/>
      <c r="AT1208" s="213"/>
      <c r="AU1208" s="213"/>
      <c r="AV1208" s="213"/>
      <c r="AW1208" s="213"/>
      <c r="AX1208" s="213"/>
      <c r="AY1208" s="213"/>
      <c r="AZ1208" s="213"/>
      <c r="BA1208" s="213"/>
      <c r="BB1208" s="213"/>
      <c r="BC1208" s="213"/>
      <c r="BD1208" s="213"/>
      <c r="BE1208" s="213"/>
      <c r="BF1208" s="213"/>
      <c r="BG1208" s="213"/>
      <c r="BH1208" s="213"/>
    </row>
    <row r="1209" spans="1:60" outlineLevel="1" x14ac:dyDescent="0.2">
      <c r="A1209" s="220"/>
      <c r="B1209" s="221"/>
      <c r="C1209" s="256" t="s">
        <v>169</v>
      </c>
      <c r="D1209" s="223"/>
      <c r="E1209" s="224"/>
      <c r="F1209" s="222"/>
      <c r="G1209" s="222"/>
      <c r="H1209" s="222"/>
      <c r="I1209" s="222"/>
      <c r="J1209" s="222"/>
      <c r="K1209" s="222"/>
      <c r="L1209" s="222"/>
      <c r="M1209" s="222"/>
      <c r="N1209" s="222"/>
      <c r="O1209" s="222"/>
      <c r="P1209" s="222"/>
      <c r="Q1209" s="222"/>
      <c r="R1209" s="222"/>
      <c r="S1209" s="222"/>
      <c r="T1209" s="222"/>
      <c r="U1209" s="222"/>
      <c r="V1209" s="222"/>
      <c r="W1209" s="222"/>
      <c r="X1209" s="222"/>
      <c r="Y1209" s="213"/>
      <c r="Z1209" s="213"/>
      <c r="AA1209" s="213"/>
      <c r="AB1209" s="213"/>
      <c r="AC1209" s="213"/>
      <c r="AD1209" s="213"/>
      <c r="AE1209" s="213"/>
      <c r="AF1209" s="213"/>
      <c r="AG1209" s="213" t="s">
        <v>157</v>
      </c>
      <c r="AH1209" s="213">
        <v>0</v>
      </c>
      <c r="AI1209" s="213"/>
      <c r="AJ1209" s="213"/>
      <c r="AK1209" s="213"/>
      <c r="AL1209" s="213"/>
      <c r="AM1209" s="213"/>
      <c r="AN1209" s="213"/>
      <c r="AO1209" s="213"/>
      <c r="AP1209" s="213"/>
      <c r="AQ1209" s="213"/>
      <c r="AR1209" s="213"/>
      <c r="AS1209" s="213"/>
      <c r="AT1209" s="213"/>
      <c r="AU1209" s="213"/>
      <c r="AV1209" s="213"/>
      <c r="AW1209" s="213"/>
      <c r="AX1209" s="213"/>
      <c r="AY1209" s="213"/>
      <c r="AZ1209" s="213"/>
      <c r="BA1209" s="213"/>
      <c r="BB1209" s="213"/>
      <c r="BC1209" s="213"/>
      <c r="BD1209" s="213"/>
      <c r="BE1209" s="213"/>
      <c r="BF1209" s="213"/>
      <c r="BG1209" s="213"/>
      <c r="BH1209" s="213"/>
    </row>
    <row r="1210" spans="1:60" outlineLevel="1" x14ac:dyDescent="0.2">
      <c r="A1210" s="220"/>
      <c r="B1210" s="221"/>
      <c r="C1210" s="256" t="s">
        <v>270</v>
      </c>
      <c r="D1210" s="223"/>
      <c r="E1210" s="224">
        <v>-3.3547500000000001</v>
      </c>
      <c r="F1210" s="222"/>
      <c r="G1210" s="222"/>
      <c r="H1210" s="222"/>
      <c r="I1210" s="222"/>
      <c r="J1210" s="222"/>
      <c r="K1210" s="222"/>
      <c r="L1210" s="222"/>
      <c r="M1210" s="222"/>
      <c r="N1210" s="222"/>
      <c r="O1210" s="222"/>
      <c r="P1210" s="222"/>
      <c r="Q1210" s="222"/>
      <c r="R1210" s="222"/>
      <c r="S1210" s="222"/>
      <c r="T1210" s="222"/>
      <c r="U1210" s="222"/>
      <c r="V1210" s="222"/>
      <c r="W1210" s="222"/>
      <c r="X1210" s="222"/>
      <c r="Y1210" s="213"/>
      <c r="Z1210" s="213"/>
      <c r="AA1210" s="213"/>
      <c r="AB1210" s="213"/>
      <c r="AC1210" s="213"/>
      <c r="AD1210" s="213"/>
      <c r="AE1210" s="213"/>
      <c r="AF1210" s="213"/>
      <c r="AG1210" s="213" t="s">
        <v>157</v>
      </c>
      <c r="AH1210" s="213">
        <v>0</v>
      </c>
      <c r="AI1210" s="213"/>
      <c r="AJ1210" s="213"/>
      <c r="AK1210" s="213"/>
      <c r="AL1210" s="213"/>
      <c r="AM1210" s="213"/>
      <c r="AN1210" s="213"/>
      <c r="AO1210" s="213"/>
      <c r="AP1210" s="213"/>
      <c r="AQ1210" s="213"/>
      <c r="AR1210" s="213"/>
      <c r="AS1210" s="213"/>
      <c r="AT1210" s="213"/>
      <c r="AU1210" s="213"/>
      <c r="AV1210" s="213"/>
      <c r="AW1210" s="213"/>
      <c r="AX1210" s="213"/>
      <c r="AY1210" s="213"/>
      <c r="AZ1210" s="213"/>
      <c r="BA1210" s="213"/>
      <c r="BB1210" s="213"/>
      <c r="BC1210" s="213"/>
      <c r="BD1210" s="213"/>
      <c r="BE1210" s="213"/>
      <c r="BF1210" s="213"/>
      <c r="BG1210" s="213"/>
      <c r="BH1210" s="213"/>
    </row>
    <row r="1211" spans="1:60" outlineLevel="1" x14ac:dyDescent="0.2">
      <c r="A1211" s="220"/>
      <c r="B1211" s="221"/>
      <c r="C1211" s="256" t="s">
        <v>251</v>
      </c>
      <c r="D1211" s="223"/>
      <c r="E1211" s="224">
        <v>-1.456</v>
      </c>
      <c r="F1211" s="222"/>
      <c r="G1211" s="222"/>
      <c r="H1211" s="222"/>
      <c r="I1211" s="222"/>
      <c r="J1211" s="222"/>
      <c r="K1211" s="222"/>
      <c r="L1211" s="222"/>
      <c r="M1211" s="222"/>
      <c r="N1211" s="222"/>
      <c r="O1211" s="222"/>
      <c r="P1211" s="222"/>
      <c r="Q1211" s="222"/>
      <c r="R1211" s="222"/>
      <c r="S1211" s="222"/>
      <c r="T1211" s="222"/>
      <c r="U1211" s="222"/>
      <c r="V1211" s="222"/>
      <c r="W1211" s="222"/>
      <c r="X1211" s="222"/>
      <c r="Y1211" s="213"/>
      <c r="Z1211" s="213"/>
      <c r="AA1211" s="213"/>
      <c r="AB1211" s="213"/>
      <c r="AC1211" s="213"/>
      <c r="AD1211" s="213"/>
      <c r="AE1211" s="213"/>
      <c r="AF1211" s="213"/>
      <c r="AG1211" s="213" t="s">
        <v>157</v>
      </c>
      <c r="AH1211" s="213">
        <v>0</v>
      </c>
      <c r="AI1211" s="213"/>
      <c r="AJ1211" s="213"/>
      <c r="AK1211" s="213"/>
      <c r="AL1211" s="213"/>
      <c r="AM1211" s="213"/>
      <c r="AN1211" s="213"/>
      <c r="AO1211" s="213"/>
      <c r="AP1211" s="213"/>
      <c r="AQ1211" s="213"/>
      <c r="AR1211" s="213"/>
      <c r="AS1211" s="213"/>
      <c r="AT1211" s="213"/>
      <c r="AU1211" s="213"/>
      <c r="AV1211" s="213"/>
      <c r="AW1211" s="213"/>
      <c r="AX1211" s="213"/>
      <c r="AY1211" s="213"/>
      <c r="AZ1211" s="213"/>
      <c r="BA1211" s="213"/>
      <c r="BB1211" s="213"/>
      <c r="BC1211" s="213"/>
      <c r="BD1211" s="213"/>
      <c r="BE1211" s="213"/>
      <c r="BF1211" s="213"/>
      <c r="BG1211" s="213"/>
      <c r="BH1211" s="213"/>
    </row>
    <row r="1212" spans="1:60" outlineLevel="1" x14ac:dyDescent="0.2">
      <c r="A1212" s="220"/>
      <c r="B1212" s="221"/>
      <c r="C1212" s="256" t="s">
        <v>226</v>
      </c>
      <c r="D1212" s="223"/>
      <c r="E1212" s="224">
        <v>-1.6639999999999999</v>
      </c>
      <c r="F1212" s="222"/>
      <c r="G1212" s="222"/>
      <c r="H1212" s="222"/>
      <c r="I1212" s="222"/>
      <c r="J1212" s="222"/>
      <c r="K1212" s="222"/>
      <c r="L1212" s="222"/>
      <c r="M1212" s="222"/>
      <c r="N1212" s="222"/>
      <c r="O1212" s="222"/>
      <c r="P1212" s="222"/>
      <c r="Q1212" s="222"/>
      <c r="R1212" s="222"/>
      <c r="S1212" s="222"/>
      <c r="T1212" s="222"/>
      <c r="U1212" s="222"/>
      <c r="V1212" s="222"/>
      <c r="W1212" s="222"/>
      <c r="X1212" s="222"/>
      <c r="Y1212" s="213"/>
      <c r="Z1212" s="213"/>
      <c r="AA1212" s="213"/>
      <c r="AB1212" s="213"/>
      <c r="AC1212" s="213"/>
      <c r="AD1212" s="213"/>
      <c r="AE1212" s="213"/>
      <c r="AF1212" s="213"/>
      <c r="AG1212" s="213" t="s">
        <v>157</v>
      </c>
      <c r="AH1212" s="213">
        <v>0</v>
      </c>
      <c r="AI1212" s="213"/>
      <c r="AJ1212" s="213"/>
      <c r="AK1212" s="213"/>
      <c r="AL1212" s="213"/>
      <c r="AM1212" s="213"/>
      <c r="AN1212" s="213"/>
      <c r="AO1212" s="213"/>
      <c r="AP1212" s="213"/>
      <c r="AQ1212" s="213"/>
      <c r="AR1212" s="213"/>
      <c r="AS1212" s="213"/>
      <c r="AT1212" s="213"/>
      <c r="AU1212" s="213"/>
      <c r="AV1212" s="213"/>
      <c r="AW1212" s="213"/>
      <c r="AX1212" s="213"/>
      <c r="AY1212" s="213"/>
      <c r="AZ1212" s="213"/>
      <c r="BA1212" s="213"/>
      <c r="BB1212" s="213"/>
      <c r="BC1212" s="213"/>
      <c r="BD1212" s="213"/>
      <c r="BE1212" s="213"/>
      <c r="BF1212" s="213"/>
      <c r="BG1212" s="213"/>
      <c r="BH1212" s="213"/>
    </row>
    <row r="1213" spans="1:60" outlineLevel="1" x14ac:dyDescent="0.2">
      <c r="A1213" s="220"/>
      <c r="B1213" s="221"/>
      <c r="C1213" s="256" t="s">
        <v>708</v>
      </c>
      <c r="D1213" s="223"/>
      <c r="E1213" s="224"/>
      <c r="F1213" s="222"/>
      <c r="G1213" s="222"/>
      <c r="H1213" s="222"/>
      <c r="I1213" s="222"/>
      <c r="J1213" s="222"/>
      <c r="K1213" s="222"/>
      <c r="L1213" s="222"/>
      <c r="M1213" s="222"/>
      <c r="N1213" s="222"/>
      <c r="O1213" s="222"/>
      <c r="P1213" s="222"/>
      <c r="Q1213" s="222"/>
      <c r="R1213" s="222"/>
      <c r="S1213" s="222"/>
      <c r="T1213" s="222"/>
      <c r="U1213" s="222"/>
      <c r="V1213" s="222"/>
      <c r="W1213" s="222"/>
      <c r="X1213" s="222"/>
      <c r="Y1213" s="213"/>
      <c r="Z1213" s="213"/>
      <c r="AA1213" s="213"/>
      <c r="AB1213" s="213"/>
      <c r="AC1213" s="213"/>
      <c r="AD1213" s="213"/>
      <c r="AE1213" s="213"/>
      <c r="AF1213" s="213"/>
      <c r="AG1213" s="213" t="s">
        <v>157</v>
      </c>
      <c r="AH1213" s="213">
        <v>0</v>
      </c>
      <c r="AI1213" s="213"/>
      <c r="AJ1213" s="213"/>
      <c r="AK1213" s="213"/>
      <c r="AL1213" s="213"/>
      <c r="AM1213" s="213"/>
      <c r="AN1213" s="213"/>
      <c r="AO1213" s="213"/>
      <c r="AP1213" s="213"/>
      <c r="AQ1213" s="213"/>
      <c r="AR1213" s="213"/>
      <c r="AS1213" s="213"/>
      <c r="AT1213" s="213"/>
      <c r="AU1213" s="213"/>
      <c r="AV1213" s="213"/>
      <c r="AW1213" s="213"/>
      <c r="AX1213" s="213"/>
      <c r="AY1213" s="213"/>
      <c r="AZ1213" s="213"/>
      <c r="BA1213" s="213"/>
      <c r="BB1213" s="213"/>
      <c r="BC1213" s="213"/>
      <c r="BD1213" s="213"/>
      <c r="BE1213" s="213"/>
      <c r="BF1213" s="213"/>
      <c r="BG1213" s="213"/>
      <c r="BH1213" s="213"/>
    </row>
    <row r="1214" spans="1:60" outlineLevel="1" x14ac:dyDescent="0.2">
      <c r="A1214" s="220"/>
      <c r="B1214" s="221"/>
      <c r="C1214" s="256" t="s">
        <v>713</v>
      </c>
      <c r="D1214" s="223"/>
      <c r="E1214" s="224">
        <v>18.5</v>
      </c>
      <c r="F1214" s="222"/>
      <c r="G1214" s="222"/>
      <c r="H1214" s="222"/>
      <c r="I1214" s="222"/>
      <c r="J1214" s="222"/>
      <c r="K1214" s="222"/>
      <c r="L1214" s="222"/>
      <c r="M1214" s="222"/>
      <c r="N1214" s="222"/>
      <c r="O1214" s="222"/>
      <c r="P1214" s="222"/>
      <c r="Q1214" s="222"/>
      <c r="R1214" s="222"/>
      <c r="S1214" s="222"/>
      <c r="T1214" s="222"/>
      <c r="U1214" s="222"/>
      <c r="V1214" s="222"/>
      <c r="W1214" s="222"/>
      <c r="X1214" s="222"/>
      <c r="Y1214" s="213"/>
      <c r="Z1214" s="213"/>
      <c r="AA1214" s="213"/>
      <c r="AB1214" s="213"/>
      <c r="AC1214" s="213"/>
      <c r="AD1214" s="213"/>
      <c r="AE1214" s="213"/>
      <c r="AF1214" s="213"/>
      <c r="AG1214" s="213" t="s">
        <v>157</v>
      </c>
      <c r="AH1214" s="213">
        <v>0</v>
      </c>
      <c r="AI1214" s="213"/>
      <c r="AJ1214" s="213"/>
      <c r="AK1214" s="213"/>
      <c r="AL1214" s="213"/>
      <c r="AM1214" s="213"/>
      <c r="AN1214" s="213"/>
      <c r="AO1214" s="213"/>
      <c r="AP1214" s="213"/>
      <c r="AQ1214" s="213"/>
      <c r="AR1214" s="213"/>
      <c r="AS1214" s="213"/>
      <c r="AT1214" s="213"/>
      <c r="AU1214" s="213"/>
      <c r="AV1214" s="213"/>
      <c r="AW1214" s="213"/>
      <c r="AX1214" s="213"/>
      <c r="AY1214" s="213"/>
      <c r="AZ1214" s="213"/>
      <c r="BA1214" s="213"/>
      <c r="BB1214" s="213"/>
      <c r="BC1214" s="213"/>
      <c r="BD1214" s="213"/>
      <c r="BE1214" s="213"/>
      <c r="BF1214" s="213"/>
      <c r="BG1214" s="213"/>
      <c r="BH1214" s="213"/>
    </row>
    <row r="1215" spans="1:60" outlineLevel="1" x14ac:dyDescent="0.2">
      <c r="A1215" s="234">
        <v>144</v>
      </c>
      <c r="B1215" s="235" t="s">
        <v>714</v>
      </c>
      <c r="C1215" s="254" t="s">
        <v>715</v>
      </c>
      <c r="D1215" s="236" t="s">
        <v>164</v>
      </c>
      <c r="E1215" s="237">
        <v>308.43218000000002</v>
      </c>
      <c r="F1215" s="238"/>
      <c r="G1215" s="239">
        <f>ROUND(E1215*F1215,2)</f>
        <v>0</v>
      </c>
      <c r="H1215" s="238"/>
      <c r="I1215" s="239">
        <f>ROUND(E1215*H1215,2)</f>
        <v>0</v>
      </c>
      <c r="J1215" s="238"/>
      <c r="K1215" s="239">
        <f>ROUND(E1215*J1215,2)</f>
        <v>0</v>
      </c>
      <c r="L1215" s="239">
        <v>15</v>
      </c>
      <c r="M1215" s="239">
        <f>G1215*(1+L1215/100)</f>
        <v>0</v>
      </c>
      <c r="N1215" s="239">
        <v>6.9999999999999994E-5</v>
      </c>
      <c r="O1215" s="239">
        <f>ROUND(E1215*N1215,2)</f>
        <v>0.02</v>
      </c>
      <c r="P1215" s="239">
        <v>0</v>
      </c>
      <c r="Q1215" s="239">
        <f>ROUND(E1215*P1215,2)</f>
        <v>0</v>
      </c>
      <c r="R1215" s="239" t="s">
        <v>706</v>
      </c>
      <c r="S1215" s="239" t="s">
        <v>151</v>
      </c>
      <c r="T1215" s="240" t="s">
        <v>151</v>
      </c>
      <c r="U1215" s="222">
        <v>3.2480000000000002E-2</v>
      </c>
      <c r="V1215" s="222">
        <f>ROUND(E1215*U1215,2)</f>
        <v>10.02</v>
      </c>
      <c r="W1215" s="222"/>
      <c r="X1215" s="222" t="s">
        <v>152</v>
      </c>
      <c r="Y1215" s="213"/>
      <c r="Z1215" s="213"/>
      <c r="AA1215" s="213"/>
      <c r="AB1215" s="213"/>
      <c r="AC1215" s="213"/>
      <c r="AD1215" s="213"/>
      <c r="AE1215" s="213"/>
      <c r="AF1215" s="213"/>
      <c r="AG1215" s="213" t="s">
        <v>153</v>
      </c>
      <c r="AH1215" s="213"/>
      <c r="AI1215" s="213"/>
      <c r="AJ1215" s="213"/>
      <c r="AK1215" s="213"/>
      <c r="AL1215" s="213"/>
      <c r="AM1215" s="213"/>
      <c r="AN1215" s="213"/>
      <c r="AO1215" s="213"/>
      <c r="AP1215" s="213"/>
      <c r="AQ1215" s="213"/>
      <c r="AR1215" s="213"/>
      <c r="AS1215" s="213"/>
      <c r="AT1215" s="213"/>
      <c r="AU1215" s="213"/>
      <c r="AV1215" s="213"/>
      <c r="AW1215" s="213"/>
      <c r="AX1215" s="213"/>
      <c r="AY1215" s="213"/>
      <c r="AZ1215" s="213"/>
      <c r="BA1215" s="213"/>
      <c r="BB1215" s="213"/>
      <c r="BC1215" s="213"/>
      <c r="BD1215" s="213"/>
      <c r="BE1215" s="213"/>
      <c r="BF1215" s="213"/>
      <c r="BG1215" s="213"/>
      <c r="BH1215" s="213"/>
    </row>
    <row r="1216" spans="1:60" outlineLevel="1" x14ac:dyDescent="0.2">
      <c r="A1216" s="220"/>
      <c r="B1216" s="221"/>
      <c r="C1216" s="256" t="s">
        <v>167</v>
      </c>
      <c r="D1216" s="223"/>
      <c r="E1216" s="224"/>
      <c r="F1216" s="222"/>
      <c r="G1216" s="222"/>
      <c r="H1216" s="222"/>
      <c r="I1216" s="222"/>
      <c r="J1216" s="222"/>
      <c r="K1216" s="222"/>
      <c r="L1216" s="222"/>
      <c r="M1216" s="222"/>
      <c r="N1216" s="222"/>
      <c r="O1216" s="222"/>
      <c r="P1216" s="222"/>
      <c r="Q1216" s="222"/>
      <c r="R1216" s="222"/>
      <c r="S1216" s="222"/>
      <c r="T1216" s="222"/>
      <c r="U1216" s="222"/>
      <c r="V1216" s="222"/>
      <c r="W1216" s="222"/>
      <c r="X1216" s="222"/>
      <c r="Y1216" s="213"/>
      <c r="Z1216" s="213"/>
      <c r="AA1216" s="213"/>
      <c r="AB1216" s="213"/>
      <c r="AC1216" s="213"/>
      <c r="AD1216" s="213"/>
      <c r="AE1216" s="213"/>
      <c r="AF1216" s="213"/>
      <c r="AG1216" s="213" t="s">
        <v>157</v>
      </c>
      <c r="AH1216" s="213">
        <v>0</v>
      </c>
      <c r="AI1216" s="213"/>
      <c r="AJ1216" s="213"/>
      <c r="AK1216" s="213"/>
      <c r="AL1216" s="213"/>
      <c r="AM1216" s="213"/>
      <c r="AN1216" s="213"/>
      <c r="AO1216" s="213"/>
      <c r="AP1216" s="213"/>
      <c r="AQ1216" s="213"/>
      <c r="AR1216" s="213"/>
      <c r="AS1216" s="213"/>
      <c r="AT1216" s="213"/>
      <c r="AU1216" s="213"/>
      <c r="AV1216" s="213"/>
      <c r="AW1216" s="213"/>
      <c r="AX1216" s="213"/>
      <c r="AY1216" s="213"/>
      <c r="AZ1216" s="213"/>
      <c r="BA1216" s="213"/>
      <c r="BB1216" s="213"/>
      <c r="BC1216" s="213"/>
      <c r="BD1216" s="213"/>
      <c r="BE1216" s="213"/>
      <c r="BF1216" s="213"/>
      <c r="BG1216" s="213"/>
      <c r="BH1216" s="213"/>
    </row>
    <row r="1217" spans="1:60" outlineLevel="1" x14ac:dyDescent="0.2">
      <c r="A1217" s="220"/>
      <c r="B1217" s="221"/>
      <c r="C1217" s="256" t="s">
        <v>716</v>
      </c>
      <c r="D1217" s="223"/>
      <c r="E1217" s="224">
        <v>65.58</v>
      </c>
      <c r="F1217" s="222"/>
      <c r="G1217" s="222"/>
      <c r="H1217" s="222"/>
      <c r="I1217" s="222"/>
      <c r="J1217" s="222"/>
      <c r="K1217" s="222"/>
      <c r="L1217" s="222"/>
      <c r="M1217" s="222"/>
      <c r="N1217" s="222"/>
      <c r="O1217" s="222"/>
      <c r="P1217" s="222"/>
      <c r="Q1217" s="222"/>
      <c r="R1217" s="222"/>
      <c r="S1217" s="222"/>
      <c r="T1217" s="222"/>
      <c r="U1217" s="222"/>
      <c r="V1217" s="222"/>
      <c r="W1217" s="222"/>
      <c r="X1217" s="222"/>
      <c r="Y1217" s="213"/>
      <c r="Z1217" s="213"/>
      <c r="AA1217" s="213"/>
      <c r="AB1217" s="213"/>
      <c r="AC1217" s="213"/>
      <c r="AD1217" s="213"/>
      <c r="AE1217" s="213"/>
      <c r="AF1217" s="213"/>
      <c r="AG1217" s="213" t="s">
        <v>157</v>
      </c>
      <c r="AH1217" s="213">
        <v>0</v>
      </c>
      <c r="AI1217" s="213"/>
      <c r="AJ1217" s="213"/>
      <c r="AK1217" s="213"/>
      <c r="AL1217" s="213"/>
      <c r="AM1217" s="213"/>
      <c r="AN1217" s="213"/>
      <c r="AO1217" s="213"/>
      <c r="AP1217" s="213"/>
      <c r="AQ1217" s="213"/>
      <c r="AR1217" s="213"/>
      <c r="AS1217" s="213"/>
      <c r="AT1217" s="213"/>
      <c r="AU1217" s="213"/>
      <c r="AV1217" s="213"/>
      <c r="AW1217" s="213"/>
      <c r="AX1217" s="213"/>
      <c r="AY1217" s="213"/>
      <c r="AZ1217" s="213"/>
      <c r="BA1217" s="213"/>
      <c r="BB1217" s="213"/>
      <c r="BC1217" s="213"/>
      <c r="BD1217" s="213"/>
      <c r="BE1217" s="213"/>
      <c r="BF1217" s="213"/>
      <c r="BG1217" s="213"/>
      <c r="BH1217" s="213"/>
    </row>
    <row r="1218" spans="1:60" outlineLevel="1" x14ac:dyDescent="0.2">
      <c r="A1218" s="220"/>
      <c r="B1218" s="221"/>
      <c r="C1218" s="256" t="s">
        <v>232</v>
      </c>
      <c r="D1218" s="223"/>
      <c r="E1218" s="224">
        <v>11.064</v>
      </c>
      <c r="F1218" s="222"/>
      <c r="G1218" s="222"/>
      <c r="H1218" s="222"/>
      <c r="I1218" s="222"/>
      <c r="J1218" s="222"/>
      <c r="K1218" s="222"/>
      <c r="L1218" s="222"/>
      <c r="M1218" s="222"/>
      <c r="N1218" s="222"/>
      <c r="O1218" s="222"/>
      <c r="P1218" s="222"/>
      <c r="Q1218" s="222"/>
      <c r="R1218" s="222"/>
      <c r="S1218" s="222"/>
      <c r="T1218" s="222"/>
      <c r="U1218" s="222"/>
      <c r="V1218" s="222"/>
      <c r="W1218" s="222"/>
      <c r="X1218" s="222"/>
      <c r="Y1218" s="213"/>
      <c r="Z1218" s="213"/>
      <c r="AA1218" s="213"/>
      <c r="AB1218" s="213"/>
      <c r="AC1218" s="213"/>
      <c r="AD1218" s="213"/>
      <c r="AE1218" s="213"/>
      <c r="AF1218" s="213"/>
      <c r="AG1218" s="213" t="s">
        <v>157</v>
      </c>
      <c r="AH1218" s="213">
        <v>0</v>
      </c>
      <c r="AI1218" s="213"/>
      <c r="AJ1218" s="213"/>
      <c r="AK1218" s="213"/>
      <c r="AL1218" s="213"/>
      <c r="AM1218" s="213"/>
      <c r="AN1218" s="213"/>
      <c r="AO1218" s="213"/>
      <c r="AP1218" s="213"/>
      <c r="AQ1218" s="213"/>
      <c r="AR1218" s="213"/>
      <c r="AS1218" s="213"/>
      <c r="AT1218" s="213"/>
      <c r="AU1218" s="213"/>
      <c r="AV1218" s="213"/>
      <c r="AW1218" s="213"/>
      <c r="AX1218" s="213"/>
      <c r="AY1218" s="213"/>
      <c r="AZ1218" s="213"/>
      <c r="BA1218" s="213"/>
      <c r="BB1218" s="213"/>
      <c r="BC1218" s="213"/>
      <c r="BD1218" s="213"/>
      <c r="BE1218" s="213"/>
      <c r="BF1218" s="213"/>
      <c r="BG1218" s="213"/>
      <c r="BH1218" s="213"/>
    </row>
    <row r="1219" spans="1:60" outlineLevel="1" x14ac:dyDescent="0.2">
      <c r="A1219" s="220"/>
      <c r="B1219" s="221"/>
      <c r="C1219" s="256" t="s">
        <v>717</v>
      </c>
      <c r="D1219" s="223"/>
      <c r="E1219" s="224">
        <v>8.6760000000000002</v>
      </c>
      <c r="F1219" s="222"/>
      <c r="G1219" s="222"/>
      <c r="H1219" s="222"/>
      <c r="I1219" s="222"/>
      <c r="J1219" s="222"/>
      <c r="K1219" s="222"/>
      <c r="L1219" s="222"/>
      <c r="M1219" s="222"/>
      <c r="N1219" s="222"/>
      <c r="O1219" s="222"/>
      <c r="P1219" s="222"/>
      <c r="Q1219" s="222"/>
      <c r="R1219" s="222"/>
      <c r="S1219" s="222"/>
      <c r="T1219" s="222"/>
      <c r="U1219" s="222"/>
      <c r="V1219" s="222"/>
      <c r="W1219" s="222"/>
      <c r="X1219" s="222"/>
      <c r="Y1219" s="213"/>
      <c r="Z1219" s="213"/>
      <c r="AA1219" s="213"/>
      <c r="AB1219" s="213"/>
      <c r="AC1219" s="213"/>
      <c r="AD1219" s="213"/>
      <c r="AE1219" s="213"/>
      <c r="AF1219" s="213"/>
      <c r="AG1219" s="213" t="s">
        <v>157</v>
      </c>
      <c r="AH1219" s="213">
        <v>0</v>
      </c>
      <c r="AI1219" s="213"/>
      <c r="AJ1219" s="213"/>
      <c r="AK1219" s="213"/>
      <c r="AL1219" s="213"/>
      <c r="AM1219" s="213"/>
      <c r="AN1219" s="213"/>
      <c r="AO1219" s="213"/>
      <c r="AP1219" s="213"/>
      <c r="AQ1219" s="213"/>
      <c r="AR1219" s="213"/>
      <c r="AS1219" s="213"/>
      <c r="AT1219" s="213"/>
      <c r="AU1219" s="213"/>
      <c r="AV1219" s="213"/>
      <c r="AW1219" s="213"/>
      <c r="AX1219" s="213"/>
      <c r="AY1219" s="213"/>
      <c r="AZ1219" s="213"/>
      <c r="BA1219" s="213"/>
      <c r="BB1219" s="213"/>
      <c r="BC1219" s="213"/>
      <c r="BD1219" s="213"/>
      <c r="BE1219" s="213"/>
      <c r="BF1219" s="213"/>
      <c r="BG1219" s="213"/>
      <c r="BH1219" s="213"/>
    </row>
    <row r="1220" spans="1:60" outlineLevel="1" x14ac:dyDescent="0.2">
      <c r="A1220" s="220"/>
      <c r="B1220" s="221"/>
      <c r="C1220" s="256" t="s">
        <v>169</v>
      </c>
      <c r="D1220" s="223"/>
      <c r="E1220" s="224"/>
      <c r="F1220" s="222"/>
      <c r="G1220" s="222"/>
      <c r="H1220" s="222"/>
      <c r="I1220" s="222"/>
      <c r="J1220" s="222"/>
      <c r="K1220" s="222"/>
      <c r="L1220" s="222"/>
      <c r="M1220" s="222"/>
      <c r="N1220" s="222"/>
      <c r="O1220" s="222"/>
      <c r="P1220" s="222"/>
      <c r="Q1220" s="222"/>
      <c r="R1220" s="222"/>
      <c r="S1220" s="222"/>
      <c r="T1220" s="222"/>
      <c r="U1220" s="222"/>
      <c r="V1220" s="222"/>
      <c r="W1220" s="222"/>
      <c r="X1220" s="222"/>
      <c r="Y1220" s="213"/>
      <c r="Z1220" s="213"/>
      <c r="AA1220" s="213"/>
      <c r="AB1220" s="213"/>
      <c r="AC1220" s="213"/>
      <c r="AD1220" s="213"/>
      <c r="AE1220" s="213"/>
      <c r="AF1220" s="213"/>
      <c r="AG1220" s="213" t="s">
        <v>157</v>
      </c>
      <c r="AH1220" s="213">
        <v>0</v>
      </c>
      <c r="AI1220" s="213"/>
      <c r="AJ1220" s="213"/>
      <c r="AK1220" s="213"/>
      <c r="AL1220" s="213"/>
      <c r="AM1220" s="213"/>
      <c r="AN1220" s="213"/>
      <c r="AO1220" s="213"/>
      <c r="AP1220" s="213"/>
      <c r="AQ1220" s="213"/>
      <c r="AR1220" s="213"/>
      <c r="AS1220" s="213"/>
      <c r="AT1220" s="213"/>
      <c r="AU1220" s="213"/>
      <c r="AV1220" s="213"/>
      <c r="AW1220" s="213"/>
      <c r="AX1220" s="213"/>
      <c r="AY1220" s="213"/>
      <c r="AZ1220" s="213"/>
      <c r="BA1220" s="213"/>
      <c r="BB1220" s="213"/>
      <c r="BC1220" s="213"/>
      <c r="BD1220" s="213"/>
      <c r="BE1220" s="213"/>
      <c r="BF1220" s="213"/>
      <c r="BG1220" s="213"/>
      <c r="BH1220" s="213"/>
    </row>
    <row r="1221" spans="1:60" outlineLevel="1" x14ac:dyDescent="0.2">
      <c r="A1221" s="220"/>
      <c r="B1221" s="221"/>
      <c r="C1221" s="256" t="s">
        <v>233</v>
      </c>
      <c r="D1221" s="223"/>
      <c r="E1221" s="224">
        <v>-1.89</v>
      </c>
      <c r="F1221" s="222"/>
      <c r="G1221" s="222"/>
      <c r="H1221" s="222"/>
      <c r="I1221" s="222"/>
      <c r="J1221" s="222"/>
      <c r="K1221" s="222"/>
      <c r="L1221" s="222"/>
      <c r="M1221" s="222"/>
      <c r="N1221" s="222"/>
      <c r="O1221" s="222"/>
      <c r="P1221" s="222"/>
      <c r="Q1221" s="222"/>
      <c r="R1221" s="222"/>
      <c r="S1221" s="222"/>
      <c r="T1221" s="222"/>
      <c r="U1221" s="222"/>
      <c r="V1221" s="222"/>
      <c r="W1221" s="222"/>
      <c r="X1221" s="222"/>
      <c r="Y1221" s="213"/>
      <c r="Z1221" s="213"/>
      <c r="AA1221" s="213"/>
      <c r="AB1221" s="213"/>
      <c r="AC1221" s="213"/>
      <c r="AD1221" s="213"/>
      <c r="AE1221" s="213"/>
      <c r="AF1221" s="213"/>
      <c r="AG1221" s="213" t="s">
        <v>157</v>
      </c>
      <c r="AH1221" s="213">
        <v>0</v>
      </c>
      <c r="AI1221" s="213"/>
      <c r="AJ1221" s="213"/>
      <c r="AK1221" s="213"/>
      <c r="AL1221" s="213"/>
      <c r="AM1221" s="213"/>
      <c r="AN1221" s="213"/>
      <c r="AO1221" s="213"/>
      <c r="AP1221" s="213"/>
      <c r="AQ1221" s="213"/>
      <c r="AR1221" s="213"/>
      <c r="AS1221" s="213"/>
      <c r="AT1221" s="213"/>
      <c r="AU1221" s="213"/>
      <c r="AV1221" s="213"/>
      <c r="AW1221" s="213"/>
      <c r="AX1221" s="213"/>
      <c r="AY1221" s="213"/>
      <c r="AZ1221" s="213"/>
      <c r="BA1221" s="213"/>
      <c r="BB1221" s="213"/>
      <c r="BC1221" s="213"/>
      <c r="BD1221" s="213"/>
      <c r="BE1221" s="213"/>
      <c r="BF1221" s="213"/>
      <c r="BG1221" s="213"/>
      <c r="BH1221" s="213"/>
    </row>
    <row r="1222" spans="1:60" outlineLevel="1" x14ac:dyDescent="0.2">
      <c r="A1222" s="220"/>
      <c r="B1222" s="221"/>
      <c r="C1222" s="256" t="s">
        <v>234</v>
      </c>
      <c r="D1222" s="223"/>
      <c r="E1222" s="224">
        <v>-2.25</v>
      </c>
      <c r="F1222" s="222"/>
      <c r="G1222" s="222"/>
      <c r="H1222" s="222"/>
      <c r="I1222" s="222"/>
      <c r="J1222" s="222"/>
      <c r="K1222" s="222"/>
      <c r="L1222" s="222"/>
      <c r="M1222" s="222"/>
      <c r="N1222" s="222"/>
      <c r="O1222" s="222"/>
      <c r="P1222" s="222"/>
      <c r="Q1222" s="222"/>
      <c r="R1222" s="222"/>
      <c r="S1222" s="222"/>
      <c r="T1222" s="222"/>
      <c r="U1222" s="222"/>
      <c r="V1222" s="222"/>
      <c r="W1222" s="222"/>
      <c r="X1222" s="222"/>
      <c r="Y1222" s="213"/>
      <c r="Z1222" s="213"/>
      <c r="AA1222" s="213"/>
      <c r="AB1222" s="213"/>
      <c r="AC1222" s="213"/>
      <c r="AD1222" s="213"/>
      <c r="AE1222" s="213"/>
      <c r="AF1222" s="213"/>
      <c r="AG1222" s="213" t="s">
        <v>157</v>
      </c>
      <c r="AH1222" s="213">
        <v>0</v>
      </c>
      <c r="AI1222" s="213"/>
      <c r="AJ1222" s="213"/>
      <c r="AK1222" s="213"/>
      <c r="AL1222" s="213"/>
      <c r="AM1222" s="213"/>
      <c r="AN1222" s="213"/>
      <c r="AO1222" s="213"/>
      <c r="AP1222" s="213"/>
      <c r="AQ1222" s="213"/>
      <c r="AR1222" s="213"/>
      <c r="AS1222" s="213"/>
      <c r="AT1222" s="213"/>
      <c r="AU1222" s="213"/>
      <c r="AV1222" s="213"/>
      <c r="AW1222" s="213"/>
      <c r="AX1222" s="213"/>
      <c r="AY1222" s="213"/>
      <c r="AZ1222" s="213"/>
      <c r="BA1222" s="213"/>
      <c r="BB1222" s="213"/>
      <c r="BC1222" s="213"/>
      <c r="BD1222" s="213"/>
      <c r="BE1222" s="213"/>
      <c r="BF1222" s="213"/>
      <c r="BG1222" s="213"/>
      <c r="BH1222" s="213"/>
    </row>
    <row r="1223" spans="1:60" outlineLevel="1" x14ac:dyDescent="0.2">
      <c r="A1223" s="220"/>
      <c r="B1223" s="221"/>
      <c r="C1223" s="256" t="s">
        <v>235</v>
      </c>
      <c r="D1223" s="223"/>
      <c r="E1223" s="224">
        <v>-2.9119999999999999</v>
      </c>
      <c r="F1223" s="222"/>
      <c r="G1223" s="222"/>
      <c r="H1223" s="222"/>
      <c r="I1223" s="222"/>
      <c r="J1223" s="222"/>
      <c r="K1223" s="222"/>
      <c r="L1223" s="222"/>
      <c r="M1223" s="222"/>
      <c r="N1223" s="222"/>
      <c r="O1223" s="222"/>
      <c r="P1223" s="222"/>
      <c r="Q1223" s="222"/>
      <c r="R1223" s="222"/>
      <c r="S1223" s="222"/>
      <c r="T1223" s="222"/>
      <c r="U1223" s="222"/>
      <c r="V1223" s="222"/>
      <c r="W1223" s="222"/>
      <c r="X1223" s="222"/>
      <c r="Y1223" s="213"/>
      <c r="Z1223" s="213"/>
      <c r="AA1223" s="213"/>
      <c r="AB1223" s="213"/>
      <c r="AC1223" s="213"/>
      <c r="AD1223" s="213"/>
      <c r="AE1223" s="213"/>
      <c r="AF1223" s="213"/>
      <c r="AG1223" s="213" t="s">
        <v>157</v>
      </c>
      <c r="AH1223" s="213">
        <v>0</v>
      </c>
      <c r="AI1223" s="213"/>
      <c r="AJ1223" s="213"/>
      <c r="AK1223" s="213"/>
      <c r="AL1223" s="213"/>
      <c r="AM1223" s="213"/>
      <c r="AN1223" s="213"/>
      <c r="AO1223" s="213"/>
      <c r="AP1223" s="213"/>
      <c r="AQ1223" s="213"/>
      <c r="AR1223" s="213"/>
      <c r="AS1223" s="213"/>
      <c r="AT1223" s="213"/>
      <c r="AU1223" s="213"/>
      <c r="AV1223" s="213"/>
      <c r="AW1223" s="213"/>
      <c r="AX1223" s="213"/>
      <c r="AY1223" s="213"/>
      <c r="AZ1223" s="213"/>
      <c r="BA1223" s="213"/>
      <c r="BB1223" s="213"/>
      <c r="BC1223" s="213"/>
      <c r="BD1223" s="213"/>
      <c r="BE1223" s="213"/>
      <c r="BF1223" s="213"/>
      <c r="BG1223" s="213"/>
      <c r="BH1223" s="213"/>
    </row>
    <row r="1224" spans="1:60" outlineLevel="1" x14ac:dyDescent="0.2">
      <c r="A1224" s="220"/>
      <c r="B1224" s="221"/>
      <c r="C1224" s="256" t="s">
        <v>718</v>
      </c>
      <c r="D1224" s="223"/>
      <c r="E1224" s="224">
        <v>-8.32</v>
      </c>
      <c r="F1224" s="222"/>
      <c r="G1224" s="222"/>
      <c r="H1224" s="222"/>
      <c r="I1224" s="222"/>
      <c r="J1224" s="222"/>
      <c r="K1224" s="222"/>
      <c r="L1224" s="222"/>
      <c r="M1224" s="222"/>
      <c r="N1224" s="222"/>
      <c r="O1224" s="222"/>
      <c r="P1224" s="222"/>
      <c r="Q1224" s="222"/>
      <c r="R1224" s="222"/>
      <c r="S1224" s="222"/>
      <c r="T1224" s="222"/>
      <c r="U1224" s="222"/>
      <c r="V1224" s="222"/>
      <c r="W1224" s="222"/>
      <c r="X1224" s="222"/>
      <c r="Y1224" s="213"/>
      <c r="Z1224" s="213"/>
      <c r="AA1224" s="213"/>
      <c r="AB1224" s="213"/>
      <c r="AC1224" s="213"/>
      <c r="AD1224" s="213"/>
      <c r="AE1224" s="213"/>
      <c r="AF1224" s="213"/>
      <c r="AG1224" s="213" t="s">
        <v>157</v>
      </c>
      <c r="AH1224" s="213">
        <v>0</v>
      </c>
      <c r="AI1224" s="213"/>
      <c r="AJ1224" s="213"/>
      <c r="AK1224" s="213"/>
      <c r="AL1224" s="213"/>
      <c r="AM1224" s="213"/>
      <c r="AN1224" s="213"/>
      <c r="AO1224" s="213"/>
      <c r="AP1224" s="213"/>
      <c r="AQ1224" s="213"/>
      <c r="AR1224" s="213"/>
      <c r="AS1224" s="213"/>
      <c r="AT1224" s="213"/>
      <c r="AU1224" s="213"/>
      <c r="AV1224" s="213"/>
      <c r="AW1224" s="213"/>
      <c r="AX1224" s="213"/>
      <c r="AY1224" s="213"/>
      <c r="AZ1224" s="213"/>
      <c r="BA1224" s="213"/>
      <c r="BB1224" s="213"/>
      <c r="BC1224" s="213"/>
      <c r="BD1224" s="213"/>
      <c r="BE1224" s="213"/>
      <c r="BF1224" s="213"/>
      <c r="BG1224" s="213"/>
      <c r="BH1224" s="213"/>
    </row>
    <row r="1225" spans="1:60" outlineLevel="1" x14ac:dyDescent="0.2">
      <c r="A1225" s="220"/>
      <c r="B1225" s="221"/>
      <c r="C1225" s="256" t="s">
        <v>223</v>
      </c>
      <c r="D1225" s="223"/>
      <c r="E1225" s="224">
        <v>-1.248</v>
      </c>
      <c r="F1225" s="222"/>
      <c r="G1225" s="222"/>
      <c r="H1225" s="222"/>
      <c r="I1225" s="222"/>
      <c r="J1225" s="222"/>
      <c r="K1225" s="222"/>
      <c r="L1225" s="222"/>
      <c r="M1225" s="222"/>
      <c r="N1225" s="222"/>
      <c r="O1225" s="222"/>
      <c r="P1225" s="222"/>
      <c r="Q1225" s="222"/>
      <c r="R1225" s="222"/>
      <c r="S1225" s="222"/>
      <c r="T1225" s="222"/>
      <c r="U1225" s="222"/>
      <c r="V1225" s="222"/>
      <c r="W1225" s="222"/>
      <c r="X1225" s="222"/>
      <c r="Y1225" s="213"/>
      <c r="Z1225" s="213"/>
      <c r="AA1225" s="213"/>
      <c r="AB1225" s="213"/>
      <c r="AC1225" s="213"/>
      <c r="AD1225" s="213"/>
      <c r="AE1225" s="213"/>
      <c r="AF1225" s="213"/>
      <c r="AG1225" s="213" t="s">
        <v>157</v>
      </c>
      <c r="AH1225" s="213">
        <v>0</v>
      </c>
      <c r="AI1225" s="213"/>
      <c r="AJ1225" s="213"/>
      <c r="AK1225" s="213"/>
      <c r="AL1225" s="213"/>
      <c r="AM1225" s="213"/>
      <c r="AN1225" s="213"/>
      <c r="AO1225" s="213"/>
      <c r="AP1225" s="213"/>
      <c r="AQ1225" s="213"/>
      <c r="AR1225" s="213"/>
      <c r="AS1225" s="213"/>
      <c r="AT1225" s="213"/>
      <c r="AU1225" s="213"/>
      <c r="AV1225" s="213"/>
      <c r="AW1225" s="213"/>
      <c r="AX1225" s="213"/>
      <c r="AY1225" s="213"/>
      <c r="AZ1225" s="213"/>
      <c r="BA1225" s="213"/>
      <c r="BB1225" s="213"/>
      <c r="BC1225" s="213"/>
      <c r="BD1225" s="213"/>
      <c r="BE1225" s="213"/>
      <c r="BF1225" s="213"/>
      <c r="BG1225" s="213"/>
      <c r="BH1225" s="213"/>
    </row>
    <row r="1226" spans="1:60" outlineLevel="1" x14ac:dyDescent="0.2">
      <c r="A1226" s="220"/>
      <c r="B1226" s="221"/>
      <c r="C1226" s="256" t="s">
        <v>708</v>
      </c>
      <c r="D1226" s="223"/>
      <c r="E1226" s="224"/>
      <c r="F1226" s="222"/>
      <c r="G1226" s="222"/>
      <c r="H1226" s="222"/>
      <c r="I1226" s="222"/>
      <c r="J1226" s="222"/>
      <c r="K1226" s="222"/>
      <c r="L1226" s="222"/>
      <c r="M1226" s="222"/>
      <c r="N1226" s="222"/>
      <c r="O1226" s="222"/>
      <c r="P1226" s="222"/>
      <c r="Q1226" s="222"/>
      <c r="R1226" s="222"/>
      <c r="S1226" s="222"/>
      <c r="T1226" s="222"/>
      <c r="U1226" s="222"/>
      <c r="V1226" s="222"/>
      <c r="W1226" s="222"/>
      <c r="X1226" s="222"/>
      <c r="Y1226" s="213"/>
      <c r="Z1226" s="213"/>
      <c r="AA1226" s="213"/>
      <c r="AB1226" s="213"/>
      <c r="AC1226" s="213"/>
      <c r="AD1226" s="213"/>
      <c r="AE1226" s="213"/>
      <c r="AF1226" s="213"/>
      <c r="AG1226" s="213" t="s">
        <v>157</v>
      </c>
      <c r="AH1226" s="213">
        <v>0</v>
      </c>
      <c r="AI1226" s="213"/>
      <c r="AJ1226" s="213"/>
      <c r="AK1226" s="213"/>
      <c r="AL1226" s="213"/>
      <c r="AM1226" s="213"/>
      <c r="AN1226" s="213"/>
      <c r="AO1226" s="213"/>
      <c r="AP1226" s="213"/>
      <c r="AQ1226" s="213"/>
      <c r="AR1226" s="213"/>
      <c r="AS1226" s="213"/>
      <c r="AT1226" s="213"/>
      <c r="AU1226" s="213"/>
      <c r="AV1226" s="213"/>
      <c r="AW1226" s="213"/>
      <c r="AX1226" s="213"/>
      <c r="AY1226" s="213"/>
      <c r="AZ1226" s="213"/>
      <c r="BA1226" s="213"/>
      <c r="BB1226" s="213"/>
      <c r="BC1226" s="213"/>
      <c r="BD1226" s="213"/>
      <c r="BE1226" s="213"/>
      <c r="BF1226" s="213"/>
      <c r="BG1226" s="213"/>
      <c r="BH1226" s="213"/>
    </row>
    <row r="1227" spans="1:60" outlineLevel="1" x14ac:dyDescent="0.2">
      <c r="A1227" s="220"/>
      <c r="B1227" s="221"/>
      <c r="C1227" s="256" t="s">
        <v>291</v>
      </c>
      <c r="D1227" s="223"/>
      <c r="E1227" s="224">
        <v>23.1</v>
      </c>
      <c r="F1227" s="222"/>
      <c r="G1227" s="222"/>
      <c r="H1227" s="222"/>
      <c r="I1227" s="222"/>
      <c r="J1227" s="222"/>
      <c r="K1227" s="222"/>
      <c r="L1227" s="222"/>
      <c r="M1227" s="222"/>
      <c r="N1227" s="222"/>
      <c r="O1227" s="222"/>
      <c r="P1227" s="222"/>
      <c r="Q1227" s="222"/>
      <c r="R1227" s="222"/>
      <c r="S1227" s="222"/>
      <c r="T1227" s="222"/>
      <c r="U1227" s="222"/>
      <c r="V1227" s="222"/>
      <c r="W1227" s="222"/>
      <c r="X1227" s="222"/>
      <c r="Y1227" s="213"/>
      <c r="Z1227" s="213"/>
      <c r="AA1227" s="213"/>
      <c r="AB1227" s="213"/>
      <c r="AC1227" s="213"/>
      <c r="AD1227" s="213"/>
      <c r="AE1227" s="213"/>
      <c r="AF1227" s="213"/>
      <c r="AG1227" s="213" t="s">
        <v>157</v>
      </c>
      <c r="AH1227" s="213">
        <v>0</v>
      </c>
      <c r="AI1227" s="213"/>
      <c r="AJ1227" s="213"/>
      <c r="AK1227" s="213"/>
      <c r="AL1227" s="213"/>
      <c r="AM1227" s="213"/>
      <c r="AN1227" s="213"/>
      <c r="AO1227" s="213"/>
      <c r="AP1227" s="213"/>
      <c r="AQ1227" s="213"/>
      <c r="AR1227" s="213"/>
      <c r="AS1227" s="213"/>
      <c r="AT1227" s="213"/>
      <c r="AU1227" s="213"/>
      <c r="AV1227" s="213"/>
      <c r="AW1227" s="213"/>
      <c r="AX1227" s="213"/>
      <c r="AY1227" s="213"/>
      <c r="AZ1227" s="213"/>
      <c r="BA1227" s="213"/>
      <c r="BB1227" s="213"/>
      <c r="BC1227" s="213"/>
      <c r="BD1227" s="213"/>
      <c r="BE1227" s="213"/>
      <c r="BF1227" s="213"/>
      <c r="BG1227" s="213"/>
      <c r="BH1227" s="213"/>
    </row>
    <row r="1228" spans="1:60" outlineLevel="1" x14ac:dyDescent="0.2">
      <c r="A1228" s="220"/>
      <c r="B1228" s="221"/>
      <c r="C1228" s="256" t="s">
        <v>207</v>
      </c>
      <c r="D1228" s="223"/>
      <c r="E1228" s="224"/>
      <c r="F1228" s="222"/>
      <c r="G1228" s="222"/>
      <c r="H1228" s="222"/>
      <c r="I1228" s="222"/>
      <c r="J1228" s="222"/>
      <c r="K1228" s="222"/>
      <c r="L1228" s="222"/>
      <c r="M1228" s="222"/>
      <c r="N1228" s="222"/>
      <c r="O1228" s="222"/>
      <c r="P1228" s="222"/>
      <c r="Q1228" s="222"/>
      <c r="R1228" s="222"/>
      <c r="S1228" s="222"/>
      <c r="T1228" s="222"/>
      <c r="U1228" s="222"/>
      <c r="V1228" s="222"/>
      <c r="W1228" s="222"/>
      <c r="X1228" s="222"/>
      <c r="Y1228" s="213"/>
      <c r="Z1228" s="213"/>
      <c r="AA1228" s="213"/>
      <c r="AB1228" s="213"/>
      <c r="AC1228" s="213"/>
      <c r="AD1228" s="213"/>
      <c r="AE1228" s="213"/>
      <c r="AF1228" s="213"/>
      <c r="AG1228" s="213" t="s">
        <v>157</v>
      </c>
      <c r="AH1228" s="213">
        <v>0</v>
      </c>
      <c r="AI1228" s="213"/>
      <c r="AJ1228" s="213"/>
      <c r="AK1228" s="213"/>
      <c r="AL1228" s="213"/>
      <c r="AM1228" s="213"/>
      <c r="AN1228" s="213"/>
      <c r="AO1228" s="213"/>
      <c r="AP1228" s="213"/>
      <c r="AQ1228" s="213"/>
      <c r="AR1228" s="213"/>
      <c r="AS1228" s="213"/>
      <c r="AT1228" s="213"/>
      <c r="AU1228" s="213"/>
      <c r="AV1228" s="213"/>
      <c r="AW1228" s="213"/>
      <c r="AX1228" s="213"/>
      <c r="AY1228" s="213"/>
      <c r="AZ1228" s="213"/>
      <c r="BA1228" s="213"/>
      <c r="BB1228" s="213"/>
      <c r="BC1228" s="213"/>
      <c r="BD1228" s="213"/>
      <c r="BE1228" s="213"/>
      <c r="BF1228" s="213"/>
      <c r="BG1228" s="213"/>
      <c r="BH1228" s="213"/>
    </row>
    <row r="1229" spans="1:60" outlineLevel="1" x14ac:dyDescent="0.2">
      <c r="A1229" s="220"/>
      <c r="B1229" s="221"/>
      <c r="C1229" s="256" t="s">
        <v>237</v>
      </c>
      <c r="D1229" s="223"/>
      <c r="E1229" s="224">
        <v>24</v>
      </c>
      <c r="F1229" s="222"/>
      <c r="G1229" s="222"/>
      <c r="H1229" s="222"/>
      <c r="I1229" s="222"/>
      <c r="J1229" s="222"/>
      <c r="K1229" s="222"/>
      <c r="L1229" s="222"/>
      <c r="M1229" s="222"/>
      <c r="N1229" s="222"/>
      <c r="O1229" s="222"/>
      <c r="P1229" s="222"/>
      <c r="Q1229" s="222"/>
      <c r="R1229" s="222"/>
      <c r="S1229" s="222"/>
      <c r="T1229" s="222"/>
      <c r="U1229" s="222"/>
      <c r="V1229" s="222"/>
      <c r="W1229" s="222"/>
      <c r="X1229" s="222"/>
      <c r="Y1229" s="213"/>
      <c r="Z1229" s="213"/>
      <c r="AA1229" s="213"/>
      <c r="AB1229" s="213"/>
      <c r="AC1229" s="213"/>
      <c r="AD1229" s="213"/>
      <c r="AE1229" s="213"/>
      <c r="AF1229" s="213"/>
      <c r="AG1229" s="213" t="s">
        <v>157</v>
      </c>
      <c r="AH1229" s="213">
        <v>0</v>
      </c>
      <c r="AI1229" s="213"/>
      <c r="AJ1229" s="213"/>
      <c r="AK1229" s="213"/>
      <c r="AL1229" s="213"/>
      <c r="AM1229" s="213"/>
      <c r="AN1229" s="213"/>
      <c r="AO1229" s="213"/>
      <c r="AP1229" s="213"/>
      <c r="AQ1229" s="213"/>
      <c r="AR1229" s="213"/>
      <c r="AS1229" s="213"/>
      <c r="AT1229" s="213"/>
      <c r="AU1229" s="213"/>
      <c r="AV1229" s="213"/>
      <c r="AW1229" s="213"/>
      <c r="AX1229" s="213"/>
      <c r="AY1229" s="213"/>
      <c r="AZ1229" s="213"/>
      <c r="BA1229" s="213"/>
      <c r="BB1229" s="213"/>
      <c r="BC1229" s="213"/>
      <c r="BD1229" s="213"/>
      <c r="BE1229" s="213"/>
      <c r="BF1229" s="213"/>
      <c r="BG1229" s="213"/>
      <c r="BH1229" s="213"/>
    </row>
    <row r="1230" spans="1:60" outlineLevel="1" x14ac:dyDescent="0.2">
      <c r="A1230" s="220"/>
      <c r="B1230" s="221"/>
      <c r="C1230" s="256" t="s">
        <v>238</v>
      </c>
      <c r="D1230" s="223"/>
      <c r="E1230" s="224">
        <v>18.053999999999998</v>
      </c>
      <c r="F1230" s="222"/>
      <c r="G1230" s="222"/>
      <c r="H1230" s="222"/>
      <c r="I1230" s="222"/>
      <c r="J1230" s="222"/>
      <c r="K1230" s="222"/>
      <c r="L1230" s="222"/>
      <c r="M1230" s="222"/>
      <c r="N1230" s="222"/>
      <c r="O1230" s="222"/>
      <c r="P1230" s="222"/>
      <c r="Q1230" s="222"/>
      <c r="R1230" s="222"/>
      <c r="S1230" s="222"/>
      <c r="T1230" s="222"/>
      <c r="U1230" s="222"/>
      <c r="V1230" s="222"/>
      <c r="W1230" s="222"/>
      <c r="X1230" s="222"/>
      <c r="Y1230" s="213"/>
      <c r="Z1230" s="213"/>
      <c r="AA1230" s="213"/>
      <c r="AB1230" s="213"/>
      <c r="AC1230" s="213"/>
      <c r="AD1230" s="213"/>
      <c r="AE1230" s="213"/>
      <c r="AF1230" s="213"/>
      <c r="AG1230" s="213" t="s">
        <v>157</v>
      </c>
      <c r="AH1230" s="213">
        <v>0</v>
      </c>
      <c r="AI1230" s="213"/>
      <c r="AJ1230" s="213"/>
      <c r="AK1230" s="213"/>
      <c r="AL1230" s="213"/>
      <c r="AM1230" s="213"/>
      <c r="AN1230" s="213"/>
      <c r="AO1230" s="213"/>
      <c r="AP1230" s="213"/>
      <c r="AQ1230" s="213"/>
      <c r="AR1230" s="213"/>
      <c r="AS1230" s="213"/>
      <c r="AT1230" s="213"/>
      <c r="AU1230" s="213"/>
      <c r="AV1230" s="213"/>
      <c r="AW1230" s="213"/>
      <c r="AX1230" s="213"/>
      <c r="AY1230" s="213"/>
      <c r="AZ1230" s="213"/>
      <c r="BA1230" s="213"/>
      <c r="BB1230" s="213"/>
      <c r="BC1230" s="213"/>
      <c r="BD1230" s="213"/>
      <c r="BE1230" s="213"/>
      <c r="BF1230" s="213"/>
      <c r="BG1230" s="213"/>
      <c r="BH1230" s="213"/>
    </row>
    <row r="1231" spans="1:60" outlineLevel="1" x14ac:dyDescent="0.2">
      <c r="A1231" s="220"/>
      <c r="B1231" s="221"/>
      <c r="C1231" s="256" t="s">
        <v>239</v>
      </c>
      <c r="D1231" s="223"/>
      <c r="E1231" s="224"/>
      <c r="F1231" s="222"/>
      <c r="G1231" s="222"/>
      <c r="H1231" s="222"/>
      <c r="I1231" s="222"/>
      <c r="J1231" s="222"/>
      <c r="K1231" s="222"/>
      <c r="L1231" s="222"/>
      <c r="M1231" s="222"/>
      <c r="N1231" s="222"/>
      <c r="O1231" s="222"/>
      <c r="P1231" s="222"/>
      <c r="Q1231" s="222"/>
      <c r="R1231" s="222"/>
      <c r="S1231" s="222"/>
      <c r="T1231" s="222"/>
      <c r="U1231" s="222"/>
      <c r="V1231" s="222"/>
      <c r="W1231" s="222"/>
      <c r="X1231" s="222"/>
      <c r="Y1231" s="213"/>
      <c r="Z1231" s="213"/>
      <c r="AA1231" s="213"/>
      <c r="AB1231" s="213"/>
      <c r="AC1231" s="213"/>
      <c r="AD1231" s="213"/>
      <c r="AE1231" s="213"/>
      <c r="AF1231" s="213"/>
      <c r="AG1231" s="213" t="s">
        <v>157</v>
      </c>
      <c r="AH1231" s="213">
        <v>0</v>
      </c>
      <c r="AI1231" s="213"/>
      <c r="AJ1231" s="213"/>
      <c r="AK1231" s="213"/>
      <c r="AL1231" s="213"/>
      <c r="AM1231" s="213"/>
      <c r="AN1231" s="213"/>
      <c r="AO1231" s="213"/>
      <c r="AP1231" s="213"/>
      <c r="AQ1231" s="213"/>
      <c r="AR1231" s="213"/>
      <c r="AS1231" s="213"/>
      <c r="AT1231" s="213"/>
      <c r="AU1231" s="213"/>
      <c r="AV1231" s="213"/>
      <c r="AW1231" s="213"/>
      <c r="AX1231" s="213"/>
      <c r="AY1231" s="213"/>
      <c r="AZ1231" s="213"/>
      <c r="BA1231" s="213"/>
      <c r="BB1231" s="213"/>
      <c r="BC1231" s="213"/>
      <c r="BD1231" s="213"/>
      <c r="BE1231" s="213"/>
      <c r="BF1231" s="213"/>
      <c r="BG1231" s="213"/>
      <c r="BH1231" s="213"/>
    </row>
    <row r="1232" spans="1:60" outlineLevel="1" x14ac:dyDescent="0.2">
      <c r="A1232" s="220"/>
      <c r="B1232" s="221"/>
      <c r="C1232" s="256" t="s">
        <v>240</v>
      </c>
      <c r="D1232" s="223"/>
      <c r="E1232" s="224">
        <v>0.35749999999999998</v>
      </c>
      <c r="F1232" s="222"/>
      <c r="G1232" s="222"/>
      <c r="H1232" s="222"/>
      <c r="I1232" s="222"/>
      <c r="J1232" s="222"/>
      <c r="K1232" s="222"/>
      <c r="L1232" s="222"/>
      <c r="M1232" s="222"/>
      <c r="N1232" s="222"/>
      <c r="O1232" s="222"/>
      <c r="P1232" s="222"/>
      <c r="Q1232" s="222"/>
      <c r="R1232" s="222"/>
      <c r="S1232" s="222"/>
      <c r="T1232" s="222"/>
      <c r="U1232" s="222"/>
      <c r="V1232" s="222"/>
      <c r="W1232" s="222"/>
      <c r="X1232" s="222"/>
      <c r="Y1232" s="213"/>
      <c r="Z1232" s="213"/>
      <c r="AA1232" s="213"/>
      <c r="AB1232" s="213"/>
      <c r="AC1232" s="213"/>
      <c r="AD1232" s="213"/>
      <c r="AE1232" s="213"/>
      <c r="AF1232" s="213"/>
      <c r="AG1232" s="213" t="s">
        <v>157</v>
      </c>
      <c r="AH1232" s="213">
        <v>0</v>
      </c>
      <c r="AI1232" s="213"/>
      <c r="AJ1232" s="213"/>
      <c r="AK1232" s="213"/>
      <c r="AL1232" s="213"/>
      <c r="AM1232" s="213"/>
      <c r="AN1232" s="213"/>
      <c r="AO1232" s="213"/>
      <c r="AP1232" s="213"/>
      <c r="AQ1232" s="213"/>
      <c r="AR1232" s="213"/>
      <c r="AS1232" s="213"/>
      <c r="AT1232" s="213"/>
      <c r="AU1232" s="213"/>
      <c r="AV1232" s="213"/>
      <c r="AW1232" s="213"/>
      <c r="AX1232" s="213"/>
      <c r="AY1232" s="213"/>
      <c r="AZ1232" s="213"/>
      <c r="BA1232" s="213"/>
      <c r="BB1232" s="213"/>
      <c r="BC1232" s="213"/>
      <c r="BD1232" s="213"/>
      <c r="BE1232" s="213"/>
      <c r="BF1232" s="213"/>
      <c r="BG1232" s="213"/>
      <c r="BH1232" s="213"/>
    </row>
    <row r="1233" spans="1:60" outlineLevel="1" x14ac:dyDescent="0.2">
      <c r="A1233" s="220"/>
      <c r="B1233" s="221"/>
      <c r="C1233" s="256" t="s">
        <v>241</v>
      </c>
      <c r="D1233" s="223"/>
      <c r="E1233" s="224">
        <v>0.79</v>
      </c>
      <c r="F1233" s="222"/>
      <c r="G1233" s="222"/>
      <c r="H1233" s="222"/>
      <c r="I1233" s="222"/>
      <c r="J1233" s="222"/>
      <c r="K1233" s="222"/>
      <c r="L1233" s="222"/>
      <c r="M1233" s="222"/>
      <c r="N1233" s="222"/>
      <c r="O1233" s="222"/>
      <c r="P1233" s="222"/>
      <c r="Q1233" s="222"/>
      <c r="R1233" s="222"/>
      <c r="S1233" s="222"/>
      <c r="T1233" s="222"/>
      <c r="U1233" s="222"/>
      <c r="V1233" s="222"/>
      <c r="W1233" s="222"/>
      <c r="X1233" s="222"/>
      <c r="Y1233" s="213"/>
      <c r="Z1233" s="213"/>
      <c r="AA1233" s="213"/>
      <c r="AB1233" s="213"/>
      <c r="AC1233" s="213"/>
      <c r="AD1233" s="213"/>
      <c r="AE1233" s="213"/>
      <c r="AF1233" s="213"/>
      <c r="AG1233" s="213" t="s">
        <v>157</v>
      </c>
      <c r="AH1233" s="213">
        <v>0</v>
      </c>
      <c r="AI1233" s="213"/>
      <c r="AJ1233" s="213"/>
      <c r="AK1233" s="213"/>
      <c r="AL1233" s="213"/>
      <c r="AM1233" s="213"/>
      <c r="AN1233" s="213"/>
      <c r="AO1233" s="213"/>
      <c r="AP1233" s="213"/>
      <c r="AQ1233" s="213"/>
      <c r="AR1233" s="213"/>
      <c r="AS1233" s="213"/>
      <c r="AT1233" s="213"/>
      <c r="AU1233" s="213"/>
      <c r="AV1233" s="213"/>
      <c r="AW1233" s="213"/>
      <c r="AX1233" s="213"/>
      <c r="AY1233" s="213"/>
      <c r="AZ1233" s="213"/>
      <c r="BA1233" s="213"/>
      <c r="BB1233" s="213"/>
      <c r="BC1233" s="213"/>
      <c r="BD1233" s="213"/>
      <c r="BE1233" s="213"/>
      <c r="BF1233" s="213"/>
      <c r="BG1233" s="213"/>
      <c r="BH1233" s="213"/>
    </row>
    <row r="1234" spans="1:60" outlineLevel="1" x14ac:dyDescent="0.2">
      <c r="A1234" s="220"/>
      <c r="B1234" s="221"/>
      <c r="C1234" s="256" t="s">
        <v>169</v>
      </c>
      <c r="D1234" s="223"/>
      <c r="E1234" s="224"/>
      <c r="F1234" s="222"/>
      <c r="G1234" s="222"/>
      <c r="H1234" s="222"/>
      <c r="I1234" s="222"/>
      <c r="J1234" s="222"/>
      <c r="K1234" s="222"/>
      <c r="L1234" s="222"/>
      <c r="M1234" s="222"/>
      <c r="N1234" s="222"/>
      <c r="O1234" s="222"/>
      <c r="P1234" s="222"/>
      <c r="Q1234" s="222"/>
      <c r="R1234" s="222"/>
      <c r="S1234" s="222"/>
      <c r="T1234" s="222"/>
      <c r="U1234" s="222"/>
      <c r="V1234" s="222"/>
      <c r="W1234" s="222"/>
      <c r="X1234" s="222"/>
      <c r="Y1234" s="213"/>
      <c r="Z1234" s="213"/>
      <c r="AA1234" s="213"/>
      <c r="AB1234" s="213"/>
      <c r="AC1234" s="213"/>
      <c r="AD1234" s="213"/>
      <c r="AE1234" s="213"/>
      <c r="AF1234" s="213"/>
      <c r="AG1234" s="213" t="s">
        <v>157</v>
      </c>
      <c r="AH1234" s="213">
        <v>0</v>
      </c>
      <c r="AI1234" s="213"/>
      <c r="AJ1234" s="213"/>
      <c r="AK1234" s="213"/>
      <c r="AL1234" s="213"/>
      <c r="AM1234" s="213"/>
      <c r="AN1234" s="213"/>
      <c r="AO1234" s="213"/>
      <c r="AP1234" s="213"/>
      <c r="AQ1234" s="213"/>
      <c r="AR1234" s="213"/>
      <c r="AS1234" s="213"/>
      <c r="AT1234" s="213"/>
      <c r="AU1234" s="213"/>
      <c r="AV1234" s="213"/>
      <c r="AW1234" s="213"/>
      <c r="AX1234" s="213"/>
      <c r="AY1234" s="213"/>
      <c r="AZ1234" s="213"/>
      <c r="BA1234" s="213"/>
      <c r="BB1234" s="213"/>
      <c r="BC1234" s="213"/>
      <c r="BD1234" s="213"/>
      <c r="BE1234" s="213"/>
      <c r="BF1234" s="213"/>
      <c r="BG1234" s="213"/>
      <c r="BH1234" s="213"/>
    </row>
    <row r="1235" spans="1:60" outlineLevel="1" x14ac:dyDescent="0.2">
      <c r="A1235" s="220"/>
      <c r="B1235" s="221"/>
      <c r="C1235" s="256" t="s">
        <v>226</v>
      </c>
      <c r="D1235" s="223"/>
      <c r="E1235" s="224">
        <v>-1.6639999999999999</v>
      </c>
      <c r="F1235" s="222"/>
      <c r="G1235" s="222"/>
      <c r="H1235" s="222"/>
      <c r="I1235" s="222"/>
      <c r="J1235" s="222"/>
      <c r="K1235" s="222"/>
      <c r="L1235" s="222"/>
      <c r="M1235" s="222"/>
      <c r="N1235" s="222"/>
      <c r="O1235" s="222"/>
      <c r="P1235" s="222"/>
      <c r="Q1235" s="222"/>
      <c r="R1235" s="222"/>
      <c r="S1235" s="222"/>
      <c r="T1235" s="222"/>
      <c r="U1235" s="222"/>
      <c r="V1235" s="222"/>
      <c r="W1235" s="222"/>
      <c r="X1235" s="222"/>
      <c r="Y1235" s="213"/>
      <c r="Z1235" s="213"/>
      <c r="AA1235" s="213"/>
      <c r="AB1235" s="213"/>
      <c r="AC1235" s="213"/>
      <c r="AD1235" s="213"/>
      <c r="AE1235" s="213"/>
      <c r="AF1235" s="213"/>
      <c r="AG1235" s="213" t="s">
        <v>157</v>
      </c>
      <c r="AH1235" s="213">
        <v>0</v>
      </c>
      <c r="AI1235" s="213"/>
      <c r="AJ1235" s="213"/>
      <c r="AK1235" s="213"/>
      <c r="AL1235" s="213"/>
      <c r="AM1235" s="213"/>
      <c r="AN1235" s="213"/>
      <c r="AO1235" s="213"/>
      <c r="AP1235" s="213"/>
      <c r="AQ1235" s="213"/>
      <c r="AR1235" s="213"/>
      <c r="AS1235" s="213"/>
      <c r="AT1235" s="213"/>
      <c r="AU1235" s="213"/>
      <c r="AV1235" s="213"/>
      <c r="AW1235" s="213"/>
      <c r="AX1235" s="213"/>
      <c r="AY1235" s="213"/>
      <c r="AZ1235" s="213"/>
      <c r="BA1235" s="213"/>
      <c r="BB1235" s="213"/>
      <c r="BC1235" s="213"/>
      <c r="BD1235" s="213"/>
      <c r="BE1235" s="213"/>
      <c r="BF1235" s="213"/>
      <c r="BG1235" s="213"/>
      <c r="BH1235" s="213"/>
    </row>
    <row r="1236" spans="1:60" outlineLevel="1" x14ac:dyDescent="0.2">
      <c r="A1236" s="220"/>
      <c r="B1236" s="221"/>
      <c r="C1236" s="256" t="s">
        <v>242</v>
      </c>
      <c r="D1236" s="223"/>
      <c r="E1236" s="224">
        <v>-2.2593999999999999</v>
      </c>
      <c r="F1236" s="222"/>
      <c r="G1236" s="222"/>
      <c r="H1236" s="222"/>
      <c r="I1236" s="222"/>
      <c r="J1236" s="222"/>
      <c r="K1236" s="222"/>
      <c r="L1236" s="222"/>
      <c r="M1236" s="222"/>
      <c r="N1236" s="222"/>
      <c r="O1236" s="222"/>
      <c r="P1236" s="222"/>
      <c r="Q1236" s="222"/>
      <c r="R1236" s="222"/>
      <c r="S1236" s="222"/>
      <c r="T1236" s="222"/>
      <c r="U1236" s="222"/>
      <c r="V1236" s="222"/>
      <c r="W1236" s="222"/>
      <c r="X1236" s="222"/>
      <c r="Y1236" s="213"/>
      <c r="Z1236" s="213"/>
      <c r="AA1236" s="213"/>
      <c r="AB1236" s="213"/>
      <c r="AC1236" s="213"/>
      <c r="AD1236" s="213"/>
      <c r="AE1236" s="213"/>
      <c r="AF1236" s="213"/>
      <c r="AG1236" s="213" t="s">
        <v>157</v>
      </c>
      <c r="AH1236" s="213">
        <v>0</v>
      </c>
      <c r="AI1236" s="213"/>
      <c r="AJ1236" s="213"/>
      <c r="AK1236" s="213"/>
      <c r="AL1236" s="213"/>
      <c r="AM1236" s="213"/>
      <c r="AN1236" s="213"/>
      <c r="AO1236" s="213"/>
      <c r="AP1236" s="213"/>
      <c r="AQ1236" s="213"/>
      <c r="AR1236" s="213"/>
      <c r="AS1236" s="213"/>
      <c r="AT1236" s="213"/>
      <c r="AU1236" s="213"/>
      <c r="AV1236" s="213"/>
      <c r="AW1236" s="213"/>
      <c r="AX1236" s="213"/>
      <c r="AY1236" s="213"/>
      <c r="AZ1236" s="213"/>
      <c r="BA1236" s="213"/>
      <c r="BB1236" s="213"/>
      <c r="BC1236" s="213"/>
      <c r="BD1236" s="213"/>
      <c r="BE1236" s="213"/>
      <c r="BF1236" s="213"/>
      <c r="BG1236" s="213"/>
      <c r="BH1236" s="213"/>
    </row>
    <row r="1237" spans="1:60" outlineLevel="1" x14ac:dyDescent="0.2">
      <c r="A1237" s="220"/>
      <c r="B1237" s="221"/>
      <c r="C1237" s="256" t="s">
        <v>708</v>
      </c>
      <c r="D1237" s="223"/>
      <c r="E1237" s="224"/>
      <c r="F1237" s="222"/>
      <c r="G1237" s="222"/>
      <c r="H1237" s="222"/>
      <c r="I1237" s="222"/>
      <c r="J1237" s="222"/>
      <c r="K1237" s="222"/>
      <c r="L1237" s="222"/>
      <c r="M1237" s="222"/>
      <c r="N1237" s="222"/>
      <c r="O1237" s="222"/>
      <c r="P1237" s="222"/>
      <c r="Q1237" s="222"/>
      <c r="R1237" s="222"/>
      <c r="S1237" s="222"/>
      <c r="T1237" s="222"/>
      <c r="U1237" s="222"/>
      <c r="V1237" s="222"/>
      <c r="W1237" s="222"/>
      <c r="X1237" s="222"/>
      <c r="Y1237" s="213"/>
      <c r="Z1237" s="213"/>
      <c r="AA1237" s="213"/>
      <c r="AB1237" s="213"/>
      <c r="AC1237" s="213"/>
      <c r="AD1237" s="213"/>
      <c r="AE1237" s="213"/>
      <c r="AF1237" s="213"/>
      <c r="AG1237" s="213" t="s">
        <v>157</v>
      </c>
      <c r="AH1237" s="213">
        <v>0</v>
      </c>
      <c r="AI1237" s="213"/>
      <c r="AJ1237" s="213"/>
      <c r="AK1237" s="213"/>
      <c r="AL1237" s="213"/>
      <c r="AM1237" s="213"/>
      <c r="AN1237" s="213"/>
      <c r="AO1237" s="213"/>
      <c r="AP1237" s="213"/>
      <c r="AQ1237" s="213"/>
      <c r="AR1237" s="213"/>
      <c r="AS1237" s="213"/>
      <c r="AT1237" s="213"/>
      <c r="AU1237" s="213"/>
      <c r="AV1237" s="213"/>
      <c r="AW1237" s="213"/>
      <c r="AX1237" s="213"/>
      <c r="AY1237" s="213"/>
      <c r="AZ1237" s="213"/>
      <c r="BA1237" s="213"/>
      <c r="BB1237" s="213"/>
      <c r="BC1237" s="213"/>
      <c r="BD1237" s="213"/>
      <c r="BE1237" s="213"/>
      <c r="BF1237" s="213"/>
      <c r="BG1237" s="213"/>
      <c r="BH1237" s="213"/>
    </row>
    <row r="1238" spans="1:60" outlineLevel="1" x14ac:dyDescent="0.2">
      <c r="A1238" s="220"/>
      <c r="B1238" s="221"/>
      <c r="C1238" s="256" t="s">
        <v>208</v>
      </c>
      <c r="D1238" s="223"/>
      <c r="E1238" s="224">
        <v>12.2</v>
      </c>
      <c r="F1238" s="222"/>
      <c r="G1238" s="222"/>
      <c r="H1238" s="222"/>
      <c r="I1238" s="222"/>
      <c r="J1238" s="222"/>
      <c r="K1238" s="222"/>
      <c r="L1238" s="222"/>
      <c r="M1238" s="222"/>
      <c r="N1238" s="222"/>
      <c r="O1238" s="222"/>
      <c r="P1238" s="222"/>
      <c r="Q1238" s="222"/>
      <c r="R1238" s="222"/>
      <c r="S1238" s="222"/>
      <c r="T1238" s="222"/>
      <c r="U1238" s="222"/>
      <c r="V1238" s="222"/>
      <c r="W1238" s="222"/>
      <c r="X1238" s="222"/>
      <c r="Y1238" s="213"/>
      <c r="Z1238" s="213"/>
      <c r="AA1238" s="213"/>
      <c r="AB1238" s="213"/>
      <c r="AC1238" s="213"/>
      <c r="AD1238" s="213"/>
      <c r="AE1238" s="213"/>
      <c r="AF1238" s="213"/>
      <c r="AG1238" s="213" t="s">
        <v>157</v>
      </c>
      <c r="AH1238" s="213">
        <v>0</v>
      </c>
      <c r="AI1238" s="213"/>
      <c r="AJ1238" s="213"/>
      <c r="AK1238" s="213"/>
      <c r="AL1238" s="213"/>
      <c r="AM1238" s="213"/>
      <c r="AN1238" s="213"/>
      <c r="AO1238" s="213"/>
      <c r="AP1238" s="213"/>
      <c r="AQ1238" s="213"/>
      <c r="AR1238" s="213"/>
      <c r="AS1238" s="213"/>
      <c r="AT1238" s="213"/>
      <c r="AU1238" s="213"/>
      <c r="AV1238" s="213"/>
      <c r="AW1238" s="213"/>
      <c r="AX1238" s="213"/>
      <c r="AY1238" s="213"/>
      <c r="AZ1238" s="213"/>
      <c r="BA1238" s="213"/>
      <c r="BB1238" s="213"/>
      <c r="BC1238" s="213"/>
      <c r="BD1238" s="213"/>
      <c r="BE1238" s="213"/>
      <c r="BF1238" s="213"/>
      <c r="BG1238" s="213"/>
      <c r="BH1238" s="213"/>
    </row>
    <row r="1239" spans="1:60" outlineLevel="1" x14ac:dyDescent="0.2">
      <c r="A1239" s="220"/>
      <c r="B1239" s="221"/>
      <c r="C1239" s="256" t="s">
        <v>209</v>
      </c>
      <c r="D1239" s="223"/>
      <c r="E1239" s="224"/>
      <c r="F1239" s="222"/>
      <c r="G1239" s="222"/>
      <c r="H1239" s="222"/>
      <c r="I1239" s="222"/>
      <c r="J1239" s="222"/>
      <c r="K1239" s="222"/>
      <c r="L1239" s="222"/>
      <c r="M1239" s="222"/>
      <c r="N1239" s="222"/>
      <c r="O1239" s="222"/>
      <c r="P1239" s="222"/>
      <c r="Q1239" s="222"/>
      <c r="R1239" s="222"/>
      <c r="S1239" s="222"/>
      <c r="T1239" s="222"/>
      <c r="U1239" s="222"/>
      <c r="V1239" s="222"/>
      <c r="W1239" s="222"/>
      <c r="X1239" s="222"/>
      <c r="Y1239" s="213"/>
      <c r="Z1239" s="213"/>
      <c r="AA1239" s="213"/>
      <c r="AB1239" s="213"/>
      <c r="AC1239" s="213"/>
      <c r="AD1239" s="213"/>
      <c r="AE1239" s="213"/>
      <c r="AF1239" s="213"/>
      <c r="AG1239" s="213" t="s">
        <v>157</v>
      </c>
      <c r="AH1239" s="213">
        <v>0</v>
      </c>
      <c r="AI1239" s="213"/>
      <c r="AJ1239" s="213"/>
      <c r="AK1239" s="213"/>
      <c r="AL1239" s="213"/>
      <c r="AM1239" s="213"/>
      <c r="AN1239" s="213"/>
      <c r="AO1239" s="213"/>
      <c r="AP1239" s="213"/>
      <c r="AQ1239" s="213"/>
      <c r="AR1239" s="213"/>
      <c r="AS1239" s="213"/>
      <c r="AT1239" s="213"/>
      <c r="AU1239" s="213"/>
      <c r="AV1239" s="213"/>
      <c r="AW1239" s="213"/>
      <c r="AX1239" s="213"/>
      <c r="AY1239" s="213"/>
      <c r="AZ1239" s="213"/>
      <c r="BA1239" s="213"/>
      <c r="BB1239" s="213"/>
      <c r="BC1239" s="213"/>
      <c r="BD1239" s="213"/>
      <c r="BE1239" s="213"/>
      <c r="BF1239" s="213"/>
      <c r="BG1239" s="213"/>
      <c r="BH1239" s="213"/>
    </row>
    <row r="1240" spans="1:60" outlineLevel="1" x14ac:dyDescent="0.2">
      <c r="A1240" s="220"/>
      <c r="B1240" s="221"/>
      <c r="C1240" s="256" t="s">
        <v>243</v>
      </c>
      <c r="D1240" s="223"/>
      <c r="E1240" s="224">
        <v>6.0960000000000001</v>
      </c>
      <c r="F1240" s="222"/>
      <c r="G1240" s="222"/>
      <c r="H1240" s="222"/>
      <c r="I1240" s="222"/>
      <c r="J1240" s="222"/>
      <c r="K1240" s="222"/>
      <c r="L1240" s="222"/>
      <c r="M1240" s="222"/>
      <c r="N1240" s="222"/>
      <c r="O1240" s="222"/>
      <c r="P1240" s="222"/>
      <c r="Q1240" s="222"/>
      <c r="R1240" s="222"/>
      <c r="S1240" s="222"/>
      <c r="T1240" s="222"/>
      <c r="U1240" s="222"/>
      <c r="V1240" s="222"/>
      <c r="W1240" s="222"/>
      <c r="X1240" s="222"/>
      <c r="Y1240" s="213"/>
      <c r="Z1240" s="213"/>
      <c r="AA1240" s="213"/>
      <c r="AB1240" s="213"/>
      <c r="AC1240" s="213"/>
      <c r="AD1240" s="213"/>
      <c r="AE1240" s="213"/>
      <c r="AF1240" s="213"/>
      <c r="AG1240" s="213" t="s">
        <v>157</v>
      </c>
      <c r="AH1240" s="213">
        <v>0</v>
      </c>
      <c r="AI1240" s="213"/>
      <c r="AJ1240" s="213"/>
      <c r="AK1240" s="213"/>
      <c r="AL1240" s="213"/>
      <c r="AM1240" s="213"/>
      <c r="AN1240" s="213"/>
      <c r="AO1240" s="213"/>
      <c r="AP1240" s="213"/>
      <c r="AQ1240" s="213"/>
      <c r="AR1240" s="213"/>
      <c r="AS1240" s="213"/>
      <c r="AT1240" s="213"/>
      <c r="AU1240" s="213"/>
      <c r="AV1240" s="213"/>
      <c r="AW1240" s="213"/>
      <c r="AX1240" s="213"/>
      <c r="AY1240" s="213"/>
      <c r="AZ1240" s="213"/>
      <c r="BA1240" s="213"/>
      <c r="BB1240" s="213"/>
      <c r="BC1240" s="213"/>
      <c r="BD1240" s="213"/>
      <c r="BE1240" s="213"/>
      <c r="BF1240" s="213"/>
      <c r="BG1240" s="213"/>
      <c r="BH1240" s="213"/>
    </row>
    <row r="1241" spans="1:60" outlineLevel="1" x14ac:dyDescent="0.2">
      <c r="A1241" s="220"/>
      <c r="B1241" s="221"/>
      <c r="C1241" s="256" t="s">
        <v>244</v>
      </c>
      <c r="D1241" s="223"/>
      <c r="E1241" s="224">
        <v>9.66</v>
      </c>
      <c r="F1241" s="222"/>
      <c r="G1241" s="222"/>
      <c r="H1241" s="222"/>
      <c r="I1241" s="222"/>
      <c r="J1241" s="222"/>
      <c r="K1241" s="222"/>
      <c r="L1241" s="222"/>
      <c r="M1241" s="222"/>
      <c r="N1241" s="222"/>
      <c r="O1241" s="222"/>
      <c r="P1241" s="222"/>
      <c r="Q1241" s="222"/>
      <c r="R1241" s="222"/>
      <c r="S1241" s="222"/>
      <c r="T1241" s="222"/>
      <c r="U1241" s="222"/>
      <c r="V1241" s="222"/>
      <c r="W1241" s="222"/>
      <c r="X1241" s="222"/>
      <c r="Y1241" s="213"/>
      <c r="Z1241" s="213"/>
      <c r="AA1241" s="213"/>
      <c r="AB1241" s="213"/>
      <c r="AC1241" s="213"/>
      <c r="AD1241" s="213"/>
      <c r="AE1241" s="213"/>
      <c r="AF1241" s="213"/>
      <c r="AG1241" s="213" t="s">
        <v>157</v>
      </c>
      <c r="AH1241" s="213">
        <v>0</v>
      </c>
      <c r="AI1241" s="213"/>
      <c r="AJ1241" s="213"/>
      <c r="AK1241" s="213"/>
      <c r="AL1241" s="213"/>
      <c r="AM1241" s="213"/>
      <c r="AN1241" s="213"/>
      <c r="AO1241" s="213"/>
      <c r="AP1241" s="213"/>
      <c r="AQ1241" s="213"/>
      <c r="AR1241" s="213"/>
      <c r="AS1241" s="213"/>
      <c r="AT1241" s="213"/>
      <c r="AU1241" s="213"/>
      <c r="AV1241" s="213"/>
      <c r="AW1241" s="213"/>
      <c r="AX1241" s="213"/>
      <c r="AY1241" s="213"/>
      <c r="AZ1241" s="213"/>
      <c r="BA1241" s="213"/>
      <c r="BB1241" s="213"/>
      <c r="BC1241" s="213"/>
      <c r="BD1241" s="213"/>
      <c r="BE1241" s="213"/>
      <c r="BF1241" s="213"/>
      <c r="BG1241" s="213"/>
      <c r="BH1241" s="213"/>
    </row>
    <row r="1242" spans="1:60" outlineLevel="1" x14ac:dyDescent="0.2">
      <c r="A1242" s="220"/>
      <c r="B1242" s="221"/>
      <c r="C1242" s="256" t="s">
        <v>239</v>
      </c>
      <c r="D1242" s="223"/>
      <c r="E1242" s="224"/>
      <c r="F1242" s="222"/>
      <c r="G1242" s="222"/>
      <c r="H1242" s="222"/>
      <c r="I1242" s="222"/>
      <c r="J1242" s="222"/>
      <c r="K1242" s="222"/>
      <c r="L1242" s="222"/>
      <c r="M1242" s="222"/>
      <c r="N1242" s="222"/>
      <c r="O1242" s="222"/>
      <c r="P1242" s="222"/>
      <c r="Q1242" s="222"/>
      <c r="R1242" s="222"/>
      <c r="S1242" s="222"/>
      <c r="T1242" s="222"/>
      <c r="U1242" s="222"/>
      <c r="V1242" s="222"/>
      <c r="W1242" s="222"/>
      <c r="X1242" s="222"/>
      <c r="Y1242" s="213"/>
      <c r="Z1242" s="213"/>
      <c r="AA1242" s="213"/>
      <c r="AB1242" s="213"/>
      <c r="AC1242" s="213"/>
      <c r="AD1242" s="213"/>
      <c r="AE1242" s="213"/>
      <c r="AF1242" s="213"/>
      <c r="AG1242" s="213" t="s">
        <v>157</v>
      </c>
      <c r="AH1242" s="213">
        <v>0</v>
      </c>
      <c r="AI1242" s="213"/>
      <c r="AJ1242" s="213"/>
      <c r="AK1242" s="213"/>
      <c r="AL1242" s="213"/>
      <c r="AM1242" s="213"/>
      <c r="AN1242" s="213"/>
      <c r="AO1242" s="213"/>
      <c r="AP1242" s="213"/>
      <c r="AQ1242" s="213"/>
      <c r="AR1242" s="213"/>
      <c r="AS1242" s="213"/>
      <c r="AT1242" s="213"/>
      <c r="AU1242" s="213"/>
      <c r="AV1242" s="213"/>
      <c r="AW1242" s="213"/>
      <c r="AX1242" s="213"/>
      <c r="AY1242" s="213"/>
      <c r="AZ1242" s="213"/>
      <c r="BA1242" s="213"/>
      <c r="BB1242" s="213"/>
      <c r="BC1242" s="213"/>
      <c r="BD1242" s="213"/>
      <c r="BE1242" s="213"/>
      <c r="BF1242" s="213"/>
      <c r="BG1242" s="213"/>
      <c r="BH1242" s="213"/>
    </row>
    <row r="1243" spans="1:60" outlineLevel="1" x14ac:dyDescent="0.2">
      <c r="A1243" s="220"/>
      <c r="B1243" s="221"/>
      <c r="C1243" s="256" t="s">
        <v>245</v>
      </c>
      <c r="D1243" s="223"/>
      <c r="E1243" s="224">
        <v>0.1825</v>
      </c>
      <c r="F1243" s="222"/>
      <c r="G1243" s="222"/>
      <c r="H1243" s="222"/>
      <c r="I1243" s="222"/>
      <c r="J1243" s="222"/>
      <c r="K1243" s="222"/>
      <c r="L1243" s="222"/>
      <c r="M1243" s="222"/>
      <c r="N1243" s="222"/>
      <c r="O1243" s="222"/>
      <c r="P1243" s="222"/>
      <c r="Q1243" s="222"/>
      <c r="R1243" s="222"/>
      <c r="S1243" s="222"/>
      <c r="T1243" s="222"/>
      <c r="U1243" s="222"/>
      <c r="V1243" s="222"/>
      <c r="W1243" s="222"/>
      <c r="X1243" s="222"/>
      <c r="Y1243" s="213"/>
      <c r="Z1243" s="213"/>
      <c r="AA1243" s="213"/>
      <c r="AB1243" s="213"/>
      <c r="AC1243" s="213"/>
      <c r="AD1243" s="213"/>
      <c r="AE1243" s="213"/>
      <c r="AF1243" s="213"/>
      <c r="AG1243" s="213" t="s">
        <v>157</v>
      </c>
      <c r="AH1243" s="213">
        <v>0</v>
      </c>
      <c r="AI1243" s="213"/>
      <c r="AJ1243" s="213"/>
      <c r="AK1243" s="213"/>
      <c r="AL1243" s="213"/>
      <c r="AM1243" s="213"/>
      <c r="AN1243" s="213"/>
      <c r="AO1243" s="213"/>
      <c r="AP1243" s="213"/>
      <c r="AQ1243" s="213"/>
      <c r="AR1243" s="213"/>
      <c r="AS1243" s="213"/>
      <c r="AT1243" s="213"/>
      <c r="AU1243" s="213"/>
      <c r="AV1243" s="213"/>
      <c r="AW1243" s="213"/>
      <c r="AX1243" s="213"/>
      <c r="AY1243" s="213"/>
      <c r="AZ1243" s="213"/>
      <c r="BA1243" s="213"/>
      <c r="BB1243" s="213"/>
      <c r="BC1243" s="213"/>
      <c r="BD1243" s="213"/>
      <c r="BE1243" s="213"/>
      <c r="BF1243" s="213"/>
      <c r="BG1243" s="213"/>
      <c r="BH1243" s="213"/>
    </row>
    <row r="1244" spans="1:60" outlineLevel="1" x14ac:dyDescent="0.2">
      <c r="A1244" s="220"/>
      <c r="B1244" s="221"/>
      <c r="C1244" s="256" t="s">
        <v>246</v>
      </c>
      <c r="D1244" s="223"/>
      <c r="E1244" s="224">
        <v>0.56499999999999995</v>
      </c>
      <c r="F1244" s="222"/>
      <c r="G1244" s="222"/>
      <c r="H1244" s="222"/>
      <c r="I1244" s="222"/>
      <c r="J1244" s="222"/>
      <c r="K1244" s="222"/>
      <c r="L1244" s="222"/>
      <c r="M1244" s="222"/>
      <c r="N1244" s="222"/>
      <c r="O1244" s="222"/>
      <c r="P1244" s="222"/>
      <c r="Q1244" s="222"/>
      <c r="R1244" s="222"/>
      <c r="S1244" s="222"/>
      <c r="T1244" s="222"/>
      <c r="U1244" s="222"/>
      <c r="V1244" s="222"/>
      <c r="W1244" s="222"/>
      <c r="X1244" s="222"/>
      <c r="Y1244" s="213"/>
      <c r="Z1244" s="213"/>
      <c r="AA1244" s="213"/>
      <c r="AB1244" s="213"/>
      <c r="AC1244" s="213"/>
      <c r="AD1244" s="213"/>
      <c r="AE1244" s="213"/>
      <c r="AF1244" s="213"/>
      <c r="AG1244" s="213" t="s">
        <v>157</v>
      </c>
      <c r="AH1244" s="213">
        <v>0</v>
      </c>
      <c r="AI1244" s="213"/>
      <c r="AJ1244" s="213"/>
      <c r="AK1244" s="213"/>
      <c r="AL1244" s="213"/>
      <c r="AM1244" s="213"/>
      <c r="AN1244" s="213"/>
      <c r="AO1244" s="213"/>
      <c r="AP1244" s="213"/>
      <c r="AQ1244" s="213"/>
      <c r="AR1244" s="213"/>
      <c r="AS1244" s="213"/>
      <c r="AT1244" s="213"/>
      <c r="AU1244" s="213"/>
      <c r="AV1244" s="213"/>
      <c r="AW1244" s="213"/>
      <c r="AX1244" s="213"/>
      <c r="AY1244" s="213"/>
      <c r="AZ1244" s="213"/>
      <c r="BA1244" s="213"/>
      <c r="BB1244" s="213"/>
      <c r="BC1244" s="213"/>
      <c r="BD1244" s="213"/>
      <c r="BE1244" s="213"/>
      <c r="BF1244" s="213"/>
      <c r="BG1244" s="213"/>
      <c r="BH1244" s="213"/>
    </row>
    <row r="1245" spans="1:60" outlineLevel="1" x14ac:dyDescent="0.2">
      <c r="A1245" s="220"/>
      <c r="B1245" s="221"/>
      <c r="C1245" s="256" t="s">
        <v>169</v>
      </c>
      <c r="D1245" s="223"/>
      <c r="E1245" s="224"/>
      <c r="F1245" s="222"/>
      <c r="G1245" s="222"/>
      <c r="H1245" s="222"/>
      <c r="I1245" s="222"/>
      <c r="J1245" s="222"/>
      <c r="K1245" s="222"/>
      <c r="L1245" s="222"/>
      <c r="M1245" s="222"/>
      <c r="N1245" s="222"/>
      <c r="O1245" s="222"/>
      <c r="P1245" s="222"/>
      <c r="Q1245" s="222"/>
      <c r="R1245" s="222"/>
      <c r="S1245" s="222"/>
      <c r="T1245" s="222"/>
      <c r="U1245" s="222"/>
      <c r="V1245" s="222"/>
      <c r="W1245" s="222"/>
      <c r="X1245" s="222"/>
      <c r="Y1245" s="213"/>
      <c r="Z1245" s="213"/>
      <c r="AA1245" s="213"/>
      <c r="AB1245" s="213"/>
      <c r="AC1245" s="213"/>
      <c r="AD1245" s="213"/>
      <c r="AE1245" s="213"/>
      <c r="AF1245" s="213"/>
      <c r="AG1245" s="213" t="s">
        <v>157</v>
      </c>
      <c r="AH1245" s="213">
        <v>0</v>
      </c>
      <c r="AI1245" s="213"/>
      <c r="AJ1245" s="213"/>
      <c r="AK1245" s="213"/>
      <c r="AL1245" s="213"/>
      <c r="AM1245" s="213"/>
      <c r="AN1245" s="213"/>
      <c r="AO1245" s="213"/>
      <c r="AP1245" s="213"/>
      <c r="AQ1245" s="213"/>
      <c r="AR1245" s="213"/>
      <c r="AS1245" s="213"/>
      <c r="AT1245" s="213"/>
      <c r="AU1245" s="213"/>
      <c r="AV1245" s="213"/>
      <c r="AW1245" s="213"/>
      <c r="AX1245" s="213"/>
      <c r="AY1245" s="213"/>
      <c r="AZ1245" s="213"/>
      <c r="BA1245" s="213"/>
      <c r="BB1245" s="213"/>
      <c r="BC1245" s="213"/>
      <c r="BD1245" s="213"/>
      <c r="BE1245" s="213"/>
      <c r="BF1245" s="213"/>
      <c r="BG1245" s="213"/>
      <c r="BH1245" s="213"/>
    </row>
    <row r="1246" spans="1:60" outlineLevel="1" x14ac:dyDescent="0.2">
      <c r="A1246" s="220"/>
      <c r="B1246" s="221"/>
      <c r="C1246" s="256" t="s">
        <v>223</v>
      </c>
      <c r="D1246" s="223"/>
      <c r="E1246" s="224">
        <v>-1.248</v>
      </c>
      <c r="F1246" s="222"/>
      <c r="G1246" s="222"/>
      <c r="H1246" s="222"/>
      <c r="I1246" s="222"/>
      <c r="J1246" s="222"/>
      <c r="K1246" s="222"/>
      <c r="L1246" s="222"/>
      <c r="M1246" s="222"/>
      <c r="N1246" s="222"/>
      <c r="O1246" s="222"/>
      <c r="P1246" s="222"/>
      <c r="Q1246" s="222"/>
      <c r="R1246" s="222"/>
      <c r="S1246" s="222"/>
      <c r="T1246" s="222"/>
      <c r="U1246" s="222"/>
      <c r="V1246" s="222"/>
      <c r="W1246" s="222"/>
      <c r="X1246" s="222"/>
      <c r="Y1246" s="213"/>
      <c r="Z1246" s="213"/>
      <c r="AA1246" s="213"/>
      <c r="AB1246" s="213"/>
      <c r="AC1246" s="213"/>
      <c r="AD1246" s="213"/>
      <c r="AE1246" s="213"/>
      <c r="AF1246" s="213"/>
      <c r="AG1246" s="213" t="s">
        <v>157</v>
      </c>
      <c r="AH1246" s="213">
        <v>0</v>
      </c>
      <c r="AI1246" s="213"/>
      <c r="AJ1246" s="213"/>
      <c r="AK1246" s="213"/>
      <c r="AL1246" s="213"/>
      <c r="AM1246" s="213"/>
      <c r="AN1246" s="213"/>
      <c r="AO1246" s="213"/>
      <c r="AP1246" s="213"/>
      <c r="AQ1246" s="213"/>
      <c r="AR1246" s="213"/>
      <c r="AS1246" s="213"/>
      <c r="AT1246" s="213"/>
      <c r="AU1246" s="213"/>
      <c r="AV1246" s="213"/>
      <c r="AW1246" s="213"/>
      <c r="AX1246" s="213"/>
      <c r="AY1246" s="213"/>
      <c r="AZ1246" s="213"/>
      <c r="BA1246" s="213"/>
      <c r="BB1246" s="213"/>
      <c r="BC1246" s="213"/>
      <c r="BD1246" s="213"/>
      <c r="BE1246" s="213"/>
      <c r="BF1246" s="213"/>
      <c r="BG1246" s="213"/>
      <c r="BH1246" s="213"/>
    </row>
    <row r="1247" spans="1:60" outlineLevel="1" x14ac:dyDescent="0.2">
      <c r="A1247" s="220"/>
      <c r="B1247" s="221"/>
      <c r="C1247" s="256" t="s">
        <v>247</v>
      </c>
      <c r="D1247" s="223"/>
      <c r="E1247" s="224">
        <v>-0.82489999999999997</v>
      </c>
      <c r="F1247" s="222"/>
      <c r="G1247" s="222"/>
      <c r="H1247" s="222"/>
      <c r="I1247" s="222"/>
      <c r="J1247" s="222"/>
      <c r="K1247" s="222"/>
      <c r="L1247" s="222"/>
      <c r="M1247" s="222"/>
      <c r="N1247" s="222"/>
      <c r="O1247" s="222"/>
      <c r="P1247" s="222"/>
      <c r="Q1247" s="222"/>
      <c r="R1247" s="222"/>
      <c r="S1247" s="222"/>
      <c r="T1247" s="222"/>
      <c r="U1247" s="222"/>
      <c r="V1247" s="222"/>
      <c r="W1247" s="222"/>
      <c r="X1247" s="222"/>
      <c r="Y1247" s="213"/>
      <c r="Z1247" s="213"/>
      <c r="AA1247" s="213"/>
      <c r="AB1247" s="213"/>
      <c r="AC1247" s="213"/>
      <c r="AD1247" s="213"/>
      <c r="AE1247" s="213"/>
      <c r="AF1247" s="213"/>
      <c r="AG1247" s="213" t="s">
        <v>157</v>
      </c>
      <c r="AH1247" s="213">
        <v>0</v>
      </c>
      <c r="AI1247" s="213"/>
      <c r="AJ1247" s="213"/>
      <c r="AK1247" s="213"/>
      <c r="AL1247" s="213"/>
      <c r="AM1247" s="213"/>
      <c r="AN1247" s="213"/>
      <c r="AO1247" s="213"/>
      <c r="AP1247" s="213"/>
      <c r="AQ1247" s="213"/>
      <c r="AR1247" s="213"/>
      <c r="AS1247" s="213"/>
      <c r="AT1247" s="213"/>
      <c r="AU1247" s="213"/>
      <c r="AV1247" s="213"/>
      <c r="AW1247" s="213"/>
      <c r="AX1247" s="213"/>
      <c r="AY1247" s="213"/>
      <c r="AZ1247" s="213"/>
      <c r="BA1247" s="213"/>
      <c r="BB1247" s="213"/>
      <c r="BC1247" s="213"/>
      <c r="BD1247" s="213"/>
      <c r="BE1247" s="213"/>
      <c r="BF1247" s="213"/>
      <c r="BG1247" s="213"/>
      <c r="BH1247" s="213"/>
    </row>
    <row r="1248" spans="1:60" outlineLevel="1" x14ac:dyDescent="0.2">
      <c r="A1248" s="220"/>
      <c r="B1248" s="221"/>
      <c r="C1248" s="256" t="s">
        <v>708</v>
      </c>
      <c r="D1248" s="223"/>
      <c r="E1248" s="224"/>
      <c r="F1248" s="222"/>
      <c r="G1248" s="222"/>
      <c r="H1248" s="222"/>
      <c r="I1248" s="222"/>
      <c r="J1248" s="222"/>
      <c r="K1248" s="222"/>
      <c r="L1248" s="222"/>
      <c r="M1248" s="222"/>
      <c r="N1248" s="222"/>
      <c r="O1248" s="222"/>
      <c r="P1248" s="222"/>
      <c r="Q1248" s="222"/>
      <c r="R1248" s="222"/>
      <c r="S1248" s="222"/>
      <c r="T1248" s="222"/>
      <c r="U1248" s="222"/>
      <c r="V1248" s="222"/>
      <c r="W1248" s="222"/>
      <c r="X1248" s="222"/>
      <c r="Y1248" s="213"/>
      <c r="Z1248" s="213"/>
      <c r="AA1248" s="213"/>
      <c r="AB1248" s="213"/>
      <c r="AC1248" s="213"/>
      <c r="AD1248" s="213"/>
      <c r="AE1248" s="213"/>
      <c r="AF1248" s="213"/>
      <c r="AG1248" s="213" t="s">
        <v>157</v>
      </c>
      <c r="AH1248" s="213">
        <v>0</v>
      </c>
      <c r="AI1248" s="213"/>
      <c r="AJ1248" s="213"/>
      <c r="AK1248" s="213"/>
      <c r="AL1248" s="213"/>
      <c r="AM1248" s="213"/>
      <c r="AN1248" s="213"/>
      <c r="AO1248" s="213"/>
      <c r="AP1248" s="213"/>
      <c r="AQ1248" s="213"/>
      <c r="AR1248" s="213"/>
      <c r="AS1248" s="213"/>
      <c r="AT1248" s="213"/>
      <c r="AU1248" s="213"/>
      <c r="AV1248" s="213"/>
      <c r="AW1248" s="213"/>
      <c r="AX1248" s="213"/>
      <c r="AY1248" s="213"/>
      <c r="AZ1248" s="213"/>
      <c r="BA1248" s="213"/>
      <c r="BB1248" s="213"/>
      <c r="BC1248" s="213"/>
      <c r="BD1248" s="213"/>
      <c r="BE1248" s="213"/>
      <c r="BF1248" s="213"/>
      <c r="BG1248" s="213"/>
      <c r="BH1248" s="213"/>
    </row>
    <row r="1249" spans="1:60" outlineLevel="1" x14ac:dyDescent="0.2">
      <c r="A1249" s="220"/>
      <c r="B1249" s="221"/>
      <c r="C1249" s="256" t="s">
        <v>210</v>
      </c>
      <c r="D1249" s="223"/>
      <c r="E1249" s="224">
        <v>1.8</v>
      </c>
      <c r="F1249" s="222"/>
      <c r="G1249" s="222"/>
      <c r="H1249" s="222"/>
      <c r="I1249" s="222"/>
      <c r="J1249" s="222"/>
      <c r="K1249" s="222"/>
      <c r="L1249" s="222"/>
      <c r="M1249" s="222"/>
      <c r="N1249" s="222"/>
      <c r="O1249" s="222"/>
      <c r="P1249" s="222"/>
      <c r="Q1249" s="222"/>
      <c r="R1249" s="222"/>
      <c r="S1249" s="222"/>
      <c r="T1249" s="222"/>
      <c r="U1249" s="222"/>
      <c r="V1249" s="222"/>
      <c r="W1249" s="222"/>
      <c r="X1249" s="222"/>
      <c r="Y1249" s="213"/>
      <c r="Z1249" s="213"/>
      <c r="AA1249" s="213"/>
      <c r="AB1249" s="213"/>
      <c r="AC1249" s="213"/>
      <c r="AD1249" s="213"/>
      <c r="AE1249" s="213"/>
      <c r="AF1249" s="213"/>
      <c r="AG1249" s="213" t="s">
        <v>157</v>
      </c>
      <c r="AH1249" s="213">
        <v>0</v>
      </c>
      <c r="AI1249" s="213"/>
      <c r="AJ1249" s="213"/>
      <c r="AK1249" s="213"/>
      <c r="AL1249" s="213"/>
      <c r="AM1249" s="213"/>
      <c r="AN1249" s="213"/>
      <c r="AO1249" s="213"/>
      <c r="AP1249" s="213"/>
      <c r="AQ1249" s="213"/>
      <c r="AR1249" s="213"/>
      <c r="AS1249" s="213"/>
      <c r="AT1249" s="213"/>
      <c r="AU1249" s="213"/>
      <c r="AV1249" s="213"/>
      <c r="AW1249" s="213"/>
      <c r="AX1249" s="213"/>
      <c r="AY1249" s="213"/>
      <c r="AZ1249" s="213"/>
      <c r="BA1249" s="213"/>
      <c r="BB1249" s="213"/>
      <c r="BC1249" s="213"/>
      <c r="BD1249" s="213"/>
      <c r="BE1249" s="213"/>
      <c r="BF1249" s="213"/>
      <c r="BG1249" s="213"/>
      <c r="BH1249" s="213"/>
    </row>
    <row r="1250" spans="1:60" outlineLevel="1" x14ac:dyDescent="0.2">
      <c r="A1250" s="220"/>
      <c r="B1250" s="221"/>
      <c r="C1250" s="256" t="s">
        <v>211</v>
      </c>
      <c r="D1250" s="223"/>
      <c r="E1250" s="224"/>
      <c r="F1250" s="222"/>
      <c r="G1250" s="222"/>
      <c r="H1250" s="222"/>
      <c r="I1250" s="222"/>
      <c r="J1250" s="222"/>
      <c r="K1250" s="222"/>
      <c r="L1250" s="222"/>
      <c r="M1250" s="222"/>
      <c r="N1250" s="222"/>
      <c r="O1250" s="222"/>
      <c r="P1250" s="222"/>
      <c r="Q1250" s="222"/>
      <c r="R1250" s="222"/>
      <c r="S1250" s="222"/>
      <c r="T1250" s="222"/>
      <c r="U1250" s="222"/>
      <c r="V1250" s="222"/>
      <c r="W1250" s="222"/>
      <c r="X1250" s="222"/>
      <c r="Y1250" s="213"/>
      <c r="Z1250" s="213"/>
      <c r="AA1250" s="213"/>
      <c r="AB1250" s="213"/>
      <c r="AC1250" s="213"/>
      <c r="AD1250" s="213"/>
      <c r="AE1250" s="213"/>
      <c r="AF1250" s="213"/>
      <c r="AG1250" s="213" t="s">
        <v>157</v>
      </c>
      <c r="AH1250" s="213">
        <v>0</v>
      </c>
      <c r="AI1250" s="213"/>
      <c r="AJ1250" s="213"/>
      <c r="AK1250" s="213"/>
      <c r="AL1250" s="213"/>
      <c r="AM1250" s="213"/>
      <c r="AN1250" s="213"/>
      <c r="AO1250" s="213"/>
      <c r="AP1250" s="213"/>
      <c r="AQ1250" s="213"/>
      <c r="AR1250" s="213"/>
      <c r="AS1250" s="213"/>
      <c r="AT1250" s="213"/>
      <c r="AU1250" s="213"/>
      <c r="AV1250" s="213"/>
      <c r="AW1250" s="213"/>
      <c r="AX1250" s="213"/>
      <c r="AY1250" s="213"/>
      <c r="AZ1250" s="213"/>
      <c r="BA1250" s="213"/>
      <c r="BB1250" s="213"/>
      <c r="BC1250" s="213"/>
      <c r="BD1250" s="213"/>
      <c r="BE1250" s="213"/>
      <c r="BF1250" s="213"/>
      <c r="BG1250" s="213"/>
      <c r="BH1250" s="213"/>
    </row>
    <row r="1251" spans="1:60" outlineLevel="1" x14ac:dyDescent="0.2">
      <c r="A1251" s="220"/>
      <c r="B1251" s="221"/>
      <c r="C1251" s="256" t="s">
        <v>248</v>
      </c>
      <c r="D1251" s="223"/>
      <c r="E1251" s="224">
        <v>20.454000000000001</v>
      </c>
      <c r="F1251" s="222"/>
      <c r="G1251" s="222"/>
      <c r="H1251" s="222"/>
      <c r="I1251" s="222"/>
      <c r="J1251" s="222"/>
      <c r="K1251" s="222"/>
      <c r="L1251" s="222"/>
      <c r="M1251" s="222"/>
      <c r="N1251" s="222"/>
      <c r="O1251" s="222"/>
      <c r="P1251" s="222"/>
      <c r="Q1251" s="222"/>
      <c r="R1251" s="222"/>
      <c r="S1251" s="222"/>
      <c r="T1251" s="222"/>
      <c r="U1251" s="222"/>
      <c r="V1251" s="222"/>
      <c r="W1251" s="222"/>
      <c r="X1251" s="222"/>
      <c r="Y1251" s="213"/>
      <c r="Z1251" s="213"/>
      <c r="AA1251" s="213"/>
      <c r="AB1251" s="213"/>
      <c r="AC1251" s="213"/>
      <c r="AD1251" s="213"/>
      <c r="AE1251" s="213"/>
      <c r="AF1251" s="213"/>
      <c r="AG1251" s="213" t="s">
        <v>157</v>
      </c>
      <c r="AH1251" s="213">
        <v>0</v>
      </c>
      <c r="AI1251" s="213"/>
      <c r="AJ1251" s="213"/>
      <c r="AK1251" s="213"/>
      <c r="AL1251" s="213"/>
      <c r="AM1251" s="213"/>
      <c r="AN1251" s="213"/>
      <c r="AO1251" s="213"/>
      <c r="AP1251" s="213"/>
      <c r="AQ1251" s="213"/>
      <c r="AR1251" s="213"/>
      <c r="AS1251" s="213"/>
      <c r="AT1251" s="213"/>
      <c r="AU1251" s="213"/>
      <c r="AV1251" s="213"/>
      <c r="AW1251" s="213"/>
      <c r="AX1251" s="213"/>
      <c r="AY1251" s="213"/>
      <c r="AZ1251" s="213"/>
      <c r="BA1251" s="213"/>
      <c r="BB1251" s="213"/>
      <c r="BC1251" s="213"/>
      <c r="BD1251" s="213"/>
      <c r="BE1251" s="213"/>
      <c r="BF1251" s="213"/>
      <c r="BG1251" s="213"/>
      <c r="BH1251" s="213"/>
    </row>
    <row r="1252" spans="1:60" outlineLevel="1" x14ac:dyDescent="0.2">
      <c r="A1252" s="220"/>
      <c r="B1252" s="221"/>
      <c r="C1252" s="256" t="s">
        <v>249</v>
      </c>
      <c r="D1252" s="223"/>
      <c r="E1252" s="224">
        <v>14.4</v>
      </c>
      <c r="F1252" s="222"/>
      <c r="G1252" s="222"/>
      <c r="H1252" s="222"/>
      <c r="I1252" s="222"/>
      <c r="J1252" s="222"/>
      <c r="K1252" s="222"/>
      <c r="L1252" s="222"/>
      <c r="M1252" s="222"/>
      <c r="N1252" s="222"/>
      <c r="O1252" s="222"/>
      <c r="P1252" s="222"/>
      <c r="Q1252" s="222"/>
      <c r="R1252" s="222"/>
      <c r="S1252" s="222"/>
      <c r="T1252" s="222"/>
      <c r="U1252" s="222"/>
      <c r="V1252" s="222"/>
      <c r="W1252" s="222"/>
      <c r="X1252" s="222"/>
      <c r="Y1252" s="213"/>
      <c r="Z1252" s="213"/>
      <c r="AA1252" s="213"/>
      <c r="AB1252" s="213"/>
      <c r="AC1252" s="213"/>
      <c r="AD1252" s="213"/>
      <c r="AE1252" s="213"/>
      <c r="AF1252" s="213"/>
      <c r="AG1252" s="213" t="s">
        <v>157</v>
      </c>
      <c r="AH1252" s="213">
        <v>0</v>
      </c>
      <c r="AI1252" s="213"/>
      <c r="AJ1252" s="213"/>
      <c r="AK1252" s="213"/>
      <c r="AL1252" s="213"/>
      <c r="AM1252" s="213"/>
      <c r="AN1252" s="213"/>
      <c r="AO1252" s="213"/>
      <c r="AP1252" s="213"/>
      <c r="AQ1252" s="213"/>
      <c r="AR1252" s="213"/>
      <c r="AS1252" s="213"/>
      <c r="AT1252" s="213"/>
      <c r="AU1252" s="213"/>
      <c r="AV1252" s="213"/>
      <c r="AW1252" s="213"/>
      <c r="AX1252" s="213"/>
      <c r="AY1252" s="213"/>
      <c r="AZ1252" s="213"/>
      <c r="BA1252" s="213"/>
      <c r="BB1252" s="213"/>
      <c r="BC1252" s="213"/>
      <c r="BD1252" s="213"/>
      <c r="BE1252" s="213"/>
      <c r="BF1252" s="213"/>
      <c r="BG1252" s="213"/>
      <c r="BH1252" s="213"/>
    </row>
    <row r="1253" spans="1:60" outlineLevel="1" x14ac:dyDescent="0.2">
      <c r="A1253" s="220"/>
      <c r="B1253" s="221"/>
      <c r="C1253" s="256" t="s">
        <v>239</v>
      </c>
      <c r="D1253" s="223"/>
      <c r="E1253" s="224"/>
      <c r="F1253" s="222"/>
      <c r="G1253" s="222"/>
      <c r="H1253" s="222"/>
      <c r="I1253" s="222"/>
      <c r="J1253" s="222"/>
      <c r="K1253" s="222"/>
      <c r="L1253" s="222"/>
      <c r="M1253" s="222"/>
      <c r="N1253" s="222"/>
      <c r="O1253" s="222"/>
      <c r="P1253" s="222"/>
      <c r="Q1253" s="222"/>
      <c r="R1253" s="222"/>
      <c r="S1253" s="222"/>
      <c r="T1253" s="222"/>
      <c r="U1253" s="222"/>
      <c r="V1253" s="222"/>
      <c r="W1253" s="222"/>
      <c r="X1253" s="222"/>
      <c r="Y1253" s="213"/>
      <c r="Z1253" s="213"/>
      <c r="AA1253" s="213"/>
      <c r="AB1253" s="213"/>
      <c r="AC1253" s="213"/>
      <c r="AD1253" s="213"/>
      <c r="AE1253" s="213"/>
      <c r="AF1253" s="213"/>
      <c r="AG1253" s="213" t="s">
        <v>157</v>
      </c>
      <c r="AH1253" s="213">
        <v>0</v>
      </c>
      <c r="AI1253" s="213"/>
      <c r="AJ1253" s="213"/>
      <c r="AK1253" s="213"/>
      <c r="AL1253" s="213"/>
      <c r="AM1253" s="213"/>
      <c r="AN1253" s="213"/>
      <c r="AO1253" s="213"/>
      <c r="AP1253" s="213"/>
      <c r="AQ1253" s="213"/>
      <c r="AR1253" s="213"/>
      <c r="AS1253" s="213"/>
      <c r="AT1253" s="213"/>
      <c r="AU1253" s="213"/>
      <c r="AV1253" s="213"/>
      <c r="AW1253" s="213"/>
      <c r="AX1253" s="213"/>
      <c r="AY1253" s="213"/>
      <c r="AZ1253" s="213"/>
      <c r="BA1253" s="213"/>
      <c r="BB1253" s="213"/>
      <c r="BC1253" s="213"/>
      <c r="BD1253" s="213"/>
      <c r="BE1253" s="213"/>
      <c r="BF1253" s="213"/>
      <c r="BG1253" s="213"/>
      <c r="BH1253" s="213"/>
    </row>
    <row r="1254" spans="1:60" outlineLevel="1" x14ac:dyDescent="0.2">
      <c r="A1254" s="220"/>
      <c r="B1254" s="221"/>
      <c r="C1254" s="256" t="s">
        <v>245</v>
      </c>
      <c r="D1254" s="223"/>
      <c r="E1254" s="224">
        <v>0.1825</v>
      </c>
      <c r="F1254" s="222"/>
      <c r="G1254" s="222"/>
      <c r="H1254" s="222"/>
      <c r="I1254" s="222"/>
      <c r="J1254" s="222"/>
      <c r="K1254" s="222"/>
      <c r="L1254" s="222"/>
      <c r="M1254" s="222"/>
      <c r="N1254" s="222"/>
      <c r="O1254" s="222"/>
      <c r="P1254" s="222"/>
      <c r="Q1254" s="222"/>
      <c r="R1254" s="222"/>
      <c r="S1254" s="222"/>
      <c r="T1254" s="222"/>
      <c r="U1254" s="222"/>
      <c r="V1254" s="222"/>
      <c r="W1254" s="222"/>
      <c r="X1254" s="222"/>
      <c r="Y1254" s="213"/>
      <c r="Z1254" s="213"/>
      <c r="AA1254" s="213"/>
      <c r="AB1254" s="213"/>
      <c r="AC1254" s="213"/>
      <c r="AD1254" s="213"/>
      <c r="AE1254" s="213"/>
      <c r="AF1254" s="213"/>
      <c r="AG1254" s="213" t="s">
        <v>157</v>
      </c>
      <c r="AH1254" s="213">
        <v>0</v>
      </c>
      <c r="AI1254" s="213"/>
      <c r="AJ1254" s="213"/>
      <c r="AK1254" s="213"/>
      <c r="AL1254" s="213"/>
      <c r="AM1254" s="213"/>
      <c r="AN1254" s="213"/>
      <c r="AO1254" s="213"/>
      <c r="AP1254" s="213"/>
      <c r="AQ1254" s="213"/>
      <c r="AR1254" s="213"/>
      <c r="AS1254" s="213"/>
      <c r="AT1254" s="213"/>
      <c r="AU1254" s="213"/>
      <c r="AV1254" s="213"/>
      <c r="AW1254" s="213"/>
      <c r="AX1254" s="213"/>
      <c r="AY1254" s="213"/>
      <c r="AZ1254" s="213"/>
      <c r="BA1254" s="213"/>
      <c r="BB1254" s="213"/>
      <c r="BC1254" s="213"/>
      <c r="BD1254" s="213"/>
      <c r="BE1254" s="213"/>
      <c r="BF1254" s="213"/>
      <c r="BG1254" s="213"/>
      <c r="BH1254" s="213"/>
    </row>
    <row r="1255" spans="1:60" outlineLevel="1" x14ac:dyDescent="0.2">
      <c r="A1255" s="220"/>
      <c r="B1255" s="221"/>
      <c r="C1255" s="256" t="s">
        <v>250</v>
      </c>
      <c r="D1255" s="223"/>
      <c r="E1255" s="224">
        <v>0.79500000000000004</v>
      </c>
      <c r="F1255" s="222"/>
      <c r="G1255" s="222"/>
      <c r="H1255" s="222"/>
      <c r="I1255" s="222"/>
      <c r="J1255" s="222"/>
      <c r="K1255" s="222"/>
      <c r="L1255" s="222"/>
      <c r="M1255" s="222"/>
      <c r="N1255" s="222"/>
      <c r="O1255" s="222"/>
      <c r="P1255" s="222"/>
      <c r="Q1255" s="222"/>
      <c r="R1255" s="222"/>
      <c r="S1255" s="222"/>
      <c r="T1255" s="222"/>
      <c r="U1255" s="222"/>
      <c r="V1255" s="222"/>
      <c r="W1255" s="222"/>
      <c r="X1255" s="222"/>
      <c r="Y1255" s="213"/>
      <c r="Z1255" s="213"/>
      <c r="AA1255" s="213"/>
      <c r="AB1255" s="213"/>
      <c r="AC1255" s="213"/>
      <c r="AD1255" s="213"/>
      <c r="AE1255" s="213"/>
      <c r="AF1255" s="213"/>
      <c r="AG1255" s="213" t="s">
        <v>157</v>
      </c>
      <c r="AH1255" s="213">
        <v>0</v>
      </c>
      <c r="AI1255" s="213"/>
      <c r="AJ1255" s="213"/>
      <c r="AK1255" s="213"/>
      <c r="AL1255" s="213"/>
      <c r="AM1255" s="213"/>
      <c r="AN1255" s="213"/>
      <c r="AO1255" s="213"/>
      <c r="AP1255" s="213"/>
      <c r="AQ1255" s="213"/>
      <c r="AR1255" s="213"/>
      <c r="AS1255" s="213"/>
      <c r="AT1255" s="213"/>
      <c r="AU1255" s="213"/>
      <c r="AV1255" s="213"/>
      <c r="AW1255" s="213"/>
      <c r="AX1255" s="213"/>
      <c r="AY1255" s="213"/>
      <c r="AZ1255" s="213"/>
      <c r="BA1255" s="213"/>
      <c r="BB1255" s="213"/>
      <c r="BC1255" s="213"/>
      <c r="BD1255" s="213"/>
      <c r="BE1255" s="213"/>
      <c r="BF1255" s="213"/>
      <c r="BG1255" s="213"/>
      <c r="BH1255" s="213"/>
    </row>
    <row r="1256" spans="1:60" outlineLevel="1" x14ac:dyDescent="0.2">
      <c r="A1256" s="220"/>
      <c r="B1256" s="221"/>
      <c r="C1256" s="256" t="s">
        <v>169</v>
      </c>
      <c r="D1256" s="223"/>
      <c r="E1256" s="224"/>
      <c r="F1256" s="222"/>
      <c r="G1256" s="222"/>
      <c r="H1256" s="222"/>
      <c r="I1256" s="222"/>
      <c r="J1256" s="222"/>
      <c r="K1256" s="222"/>
      <c r="L1256" s="222"/>
      <c r="M1256" s="222"/>
      <c r="N1256" s="222"/>
      <c r="O1256" s="222"/>
      <c r="P1256" s="222"/>
      <c r="Q1256" s="222"/>
      <c r="R1256" s="222"/>
      <c r="S1256" s="222"/>
      <c r="T1256" s="222"/>
      <c r="U1256" s="222"/>
      <c r="V1256" s="222"/>
      <c r="W1256" s="222"/>
      <c r="X1256" s="222"/>
      <c r="Y1256" s="213"/>
      <c r="Z1256" s="213"/>
      <c r="AA1256" s="213"/>
      <c r="AB1256" s="213"/>
      <c r="AC1256" s="213"/>
      <c r="AD1256" s="213"/>
      <c r="AE1256" s="213"/>
      <c r="AF1256" s="213"/>
      <c r="AG1256" s="213" t="s">
        <v>157</v>
      </c>
      <c r="AH1256" s="213">
        <v>0</v>
      </c>
      <c r="AI1256" s="213"/>
      <c r="AJ1256" s="213"/>
      <c r="AK1256" s="213"/>
      <c r="AL1256" s="213"/>
      <c r="AM1256" s="213"/>
      <c r="AN1256" s="213"/>
      <c r="AO1256" s="213"/>
      <c r="AP1256" s="213"/>
      <c r="AQ1256" s="213"/>
      <c r="AR1256" s="213"/>
      <c r="AS1256" s="213"/>
      <c r="AT1256" s="213"/>
      <c r="AU1256" s="213"/>
      <c r="AV1256" s="213"/>
      <c r="AW1256" s="213"/>
      <c r="AX1256" s="213"/>
      <c r="AY1256" s="213"/>
      <c r="AZ1256" s="213"/>
      <c r="BA1256" s="213"/>
      <c r="BB1256" s="213"/>
      <c r="BC1256" s="213"/>
      <c r="BD1256" s="213"/>
      <c r="BE1256" s="213"/>
      <c r="BF1256" s="213"/>
      <c r="BG1256" s="213"/>
      <c r="BH1256" s="213"/>
    </row>
    <row r="1257" spans="1:60" outlineLevel="1" x14ac:dyDescent="0.2">
      <c r="A1257" s="220"/>
      <c r="B1257" s="221"/>
      <c r="C1257" s="256" t="s">
        <v>251</v>
      </c>
      <c r="D1257" s="223"/>
      <c r="E1257" s="224">
        <v>-1.456</v>
      </c>
      <c r="F1257" s="222"/>
      <c r="G1257" s="222"/>
      <c r="H1257" s="222"/>
      <c r="I1257" s="222"/>
      <c r="J1257" s="222"/>
      <c r="K1257" s="222"/>
      <c r="L1257" s="222"/>
      <c r="M1257" s="222"/>
      <c r="N1257" s="222"/>
      <c r="O1257" s="222"/>
      <c r="P1257" s="222"/>
      <c r="Q1257" s="222"/>
      <c r="R1257" s="222"/>
      <c r="S1257" s="222"/>
      <c r="T1257" s="222"/>
      <c r="U1257" s="222"/>
      <c r="V1257" s="222"/>
      <c r="W1257" s="222"/>
      <c r="X1257" s="222"/>
      <c r="Y1257" s="213"/>
      <c r="Z1257" s="213"/>
      <c r="AA1257" s="213"/>
      <c r="AB1257" s="213"/>
      <c r="AC1257" s="213"/>
      <c r="AD1257" s="213"/>
      <c r="AE1257" s="213"/>
      <c r="AF1257" s="213"/>
      <c r="AG1257" s="213" t="s">
        <v>157</v>
      </c>
      <c r="AH1257" s="213">
        <v>0</v>
      </c>
      <c r="AI1257" s="213"/>
      <c r="AJ1257" s="213"/>
      <c r="AK1257" s="213"/>
      <c r="AL1257" s="213"/>
      <c r="AM1257" s="213"/>
      <c r="AN1257" s="213"/>
      <c r="AO1257" s="213"/>
      <c r="AP1257" s="213"/>
      <c r="AQ1257" s="213"/>
      <c r="AR1257" s="213"/>
      <c r="AS1257" s="213"/>
      <c r="AT1257" s="213"/>
      <c r="AU1257" s="213"/>
      <c r="AV1257" s="213"/>
      <c r="AW1257" s="213"/>
      <c r="AX1257" s="213"/>
      <c r="AY1257" s="213"/>
      <c r="AZ1257" s="213"/>
      <c r="BA1257" s="213"/>
      <c r="BB1257" s="213"/>
      <c r="BC1257" s="213"/>
      <c r="BD1257" s="213"/>
      <c r="BE1257" s="213"/>
      <c r="BF1257" s="213"/>
      <c r="BG1257" s="213"/>
      <c r="BH1257" s="213"/>
    </row>
    <row r="1258" spans="1:60" outlineLevel="1" x14ac:dyDescent="0.2">
      <c r="A1258" s="220"/>
      <c r="B1258" s="221"/>
      <c r="C1258" s="256" t="s">
        <v>252</v>
      </c>
      <c r="D1258" s="223"/>
      <c r="E1258" s="224">
        <v>-1.1607000000000001</v>
      </c>
      <c r="F1258" s="222"/>
      <c r="G1258" s="222"/>
      <c r="H1258" s="222"/>
      <c r="I1258" s="222"/>
      <c r="J1258" s="222"/>
      <c r="K1258" s="222"/>
      <c r="L1258" s="222"/>
      <c r="M1258" s="222"/>
      <c r="N1258" s="222"/>
      <c r="O1258" s="222"/>
      <c r="P1258" s="222"/>
      <c r="Q1258" s="222"/>
      <c r="R1258" s="222"/>
      <c r="S1258" s="222"/>
      <c r="T1258" s="222"/>
      <c r="U1258" s="222"/>
      <c r="V1258" s="222"/>
      <c r="W1258" s="222"/>
      <c r="X1258" s="222"/>
      <c r="Y1258" s="213"/>
      <c r="Z1258" s="213"/>
      <c r="AA1258" s="213"/>
      <c r="AB1258" s="213"/>
      <c r="AC1258" s="213"/>
      <c r="AD1258" s="213"/>
      <c r="AE1258" s="213"/>
      <c r="AF1258" s="213"/>
      <c r="AG1258" s="213" t="s">
        <v>157</v>
      </c>
      <c r="AH1258" s="213">
        <v>0</v>
      </c>
      <c r="AI1258" s="213"/>
      <c r="AJ1258" s="213"/>
      <c r="AK1258" s="213"/>
      <c r="AL1258" s="213"/>
      <c r="AM1258" s="213"/>
      <c r="AN1258" s="213"/>
      <c r="AO1258" s="213"/>
      <c r="AP1258" s="213"/>
      <c r="AQ1258" s="213"/>
      <c r="AR1258" s="213"/>
      <c r="AS1258" s="213"/>
      <c r="AT1258" s="213"/>
      <c r="AU1258" s="213"/>
      <c r="AV1258" s="213"/>
      <c r="AW1258" s="213"/>
      <c r="AX1258" s="213"/>
      <c r="AY1258" s="213"/>
      <c r="AZ1258" s="213"/>
      <c r="BA1258" s="213"/>
      <c r="BB1258" s="213"/>
      <c r="BC1258" s="213"/>
      <c r="BD1258" s="213"/>
      <c r="BE1258" s="213"/>
      <c r="BF1258" s="213"/>
      <c r="BG1258" s="213"/>
      <c r="BH1258" s="213"/>
    </row>
    <row r="1259" spans="1:60" outlineLevel="1" x14ac:dyDescent="0.2">
      <c r="A1259" s="220"/>
      <c r="B1259" s="221"/>
      <c r="C1259" s="256" t="s">
        <v>708</v>
      </c>
      <c r="D1259" s="223"/>
      <c r="E1259" s="224"/>
      <c r="F1259" s="222"/>
      <c r="G1259" s="222"/>
      <c r="H1259" s="222"/>
      <c r="I1259" s="222"/>
      <c r="J1259" s="222"/>
      <c r="K1259" s="222"/>
      <c r="L1259" s="222"/>
      <c r="M1259" s="222"/>
      <c r="N1259" s="222"/>
      <c r="O1259" s="222"/>
      <c r="P1259" s="222"/>
      <c r="Q1259" s="222"/>
      <c r="R1259" s="222"/>
      <c r="S1259" s="222"/>
      <c r="T1259" s="222"/>
      <c r="U1259" s="222"/>
      <c r="V1259" s="222"/>
      <c r="W1259" s="222"/>
      <c r="X1259" s="222"/>
      <c r="Y1259" s="213"/>
      <c r="Z1259" s="213"/>
      <c r="AA1259" s="213"/>
      <c r="AB1259" s="213"/>
      <c r="AC1259" s="213"/>
      <c r="AD1259" s="213"/>
      <c r="AE1259" s="213"/>
      <c r="AF1259" s="213"/>
      <c r="AG1259" s="213" t="s">
        <v>157</v>
      </c>
      <c r="AH1259" s="213">
        <v>0</v>
      </c>
      <c r="AI1259" s="213"/>
      <c r="AJ1259" s="213"/>
      <c r="AK1259" s="213"/>
      <c r="AL1259" s="213"/>
      <c r="AM1259" s="213"/>
      <c r="AN1259" s="213"/>
      <c r="AO1259" s="213"/>
      <c r="AP1259" s="213"/>
      <c r="AQ1259" s="213"/>
      <c r="AR1259" s="213"/>
      <c r="AS1259" s="213"/>
      <c r="AT1259" s="213"/>
      <c r="AU1259" s="213"/>
      <c r="AV1259" s="213"/>
      <c r="AW1259" s="213"/>
      <c r="AX1259" s="213"/>
      <c r="AY1259" s="213"/>
      <c r="AZ1259" s="213"/>
      <c r="BA1259" s="213"/>
      <c r="BB1259" s="213"/>
      <c r="BC1259" s="213"/>
      <c r="BD1259" s="213"/>
      <c r="BE1259" s="213"/>
      <c r="BF1259" s="213"/>
      <c r="BG1259" s="213"/>
      <c r="BH1259" s="213"/>
    </row>
    <row r="1260" spans="1:60" outlineLevel="1" x14ac:dyDescent="0.2">
      <c r="A1260" s="220"/>
      <c r="B1260" s="221"/>
      <c r="C1260" s="256" t="s">
        <v>212</v>
      </c>
      <c r="D1260" s="223"/>
      <c r="E1260" s="224">
        <v>8.1999999999999993</v>
      </c>
      <c r="F1260" s="222"/>
      <c r="G1260" s="222"/>
      <c r="H1260" s="222"/>
      <c r="I1260" s="222"/>
      <c r="J1260" s="222"/>
      <c r="K1260" s="222"/>
      <c r="L1260" s="222"/>
      <c r="M1260" s="222"/>
      <c r="N1260" s="222"/>
      <c r="O1260" s="222"/>
      <c r="P1260" s="222"/>
      <c r="Q1260" s="222"/>
      <c r="R1260" s="222"/>
      <c r="S1260" s="222"/>
      <c r="T1260" s="222"/>
      <c r="U1260" s="222"/>
      <c r="V1260" s="222"/>
      <c r="W1260" s="222"/>
      <c r="X1260" s="222"/>
      <c r="Y1260" s="213"/>
      <c r="Z1260" s="213"/>
      <c r="AA1260" s="213"/>
      <c r="AB1260" s="213"/>
      <c r="AC1260" s="213"/>
      <c r="AD1260" s="213"/>
      <c r="AE1260" s="213"/>
      <c r="AF1260" s="213"/>
      <c r="AG1260" s="213" t="s">
        <v>157</v>
      </c>
      <c r="AH1260" s="213">
        <v>0</v>
      </c>
      <c r="AI1260" s="213"/>
      <c r="AJ1260" s="213"/>
      <c r="AK1260" s="213"/>
      <c r="AL1260" s="213"/>
      <c r="AM1260" s="213"/>
      <c r="AN1260" s="213"/>
      <c r="AO1260" s="213"/>
      <c r="AP1260" s="213"/>
      <c r="AQ1260" s="213"/>
      <c r="AR1260" s="213"/>
      <c r="AS1260" s="213"/>
      <c r="AT1260" s="213"/>
      <c r="AU1260" s="213"/>
      <c r="AV1260" s="213"/>
      <c r="AW1260" s="213"/>
      <c r="AX1260" s="213"/>
      <c r="AY1260" s="213"/>
      <c r="AZ1260" s="213"/>
      <c r="BA1260" s="213"/>
      <c r="BB1260" s="213"/>
      <c r="BC1260" s="213"/>
      <c r="BD1260" s="213"/>
      <c r="BE1260" s="213"/>
      <c r="BF1260" s="213"/>
      <c r="BG1260" s="213"/>
      <c r="BH1260" s="213"/>
    </row>
    <row r="1261" spans="1:60" outlineLevel="1" x14ac:dyDescent="0.2">
      <c r="A1261" s="220"/>
      <c r="B1261" s="221"/>
      <c r="C1261" s="256" t="s">
        <v>186</v>
      </c>
      <c r="D1261" s="223"/>
      <c r="E1261" s="224"/>
      <c r="F1261" s="222"/>
      <c r="G1261" s="222"/>
      <c r="H1261" s="222"/>
      <c r="I1261" s="222"/>
      <c r="J1261" s="222"/>
      <c r="K1261" s="222"/>
      <c r="L1261" s="222"/>
      <c r="M1261" s="222"/>
      <c r="N1261" s="222"/>
      <c r="O1261" s="222"/>
      <c r="P1261" s="222"/>
      <c r="Q1261" s="222"/>
      <c r="R1261" s="222"/>
      <c r="S1261" s="222"/>
      <c r="T1261" s="222"/>
      <c r="U1261" s="222"/>
      <c r="V1261" s="222"/>
      <c r="W1261" s="222"/>
      <c r="X1261" s="222"/>
      <c r="Y1261" s="213"/>
      <c r="Z1261" s="213"/>
      <c r="AA1261" s="213"/>
      <c r="AB1261" s="213"/>
      <c r="AC1261" s="213"/>
      <c r="AD1261" s="213"/>
      <c r="AE1261" s="213"/>
      <c r="AF1261" s="213"/>
      <c r="AG1261" s="213" t="s">
        <v>157</v>
      </c>
      <c r="AH1261" s="213">
        <v>0</v>
      </c>
      <c r="AI1261" s="213"/>
      <c r="AJ1261" s="213"/>
      <c r="AK1261" s="213"/>
      <c r="AL1261" s="213"/>
      <c r="AM1261" s="213"/>
      <c r="AN1261" s="213"/>
      <c r="AO1261" s="213"/>
      <c r="AP1261" s="213"/>
      <c r="AQ1261" s="213"/>
      <c r="AR1261" s="213"/>
      <c r="AS1261" s="213"/>
      <c r="AT1261" s="213"/>
      <c r="AU1261" s="213"/>
      <c r="AV1261" s="213"/>
      <c r="AW1261" s="213"/>
      <c r="AX1261" s="213"/>
      <c r="AY1261" s="213"/>
      <c r="AZ1261" s="213"/>
      <c r="BA1261" s="213"/>
      <c r="BB1261" s="213"/>
      <c r="BC1261" s="213"/>
      <c r="BD1261" s="213"/>
      <c r="BE1261" s="213"/>
      <c r="BF1261" s="213"/>
      <c r="BG1261" s="213"/>
      <c r="BH1261" s="213"/>
    </row>
    <row r="1262" spans="1:60" outlineLevel="1" x14ac:dyDescent="0.2">
      <c r="A1262" s="220"/>
      <c r="B1262" s="221"/>
      <c r="C1262" s="256" t="s">
        <v>253</v>
      </c>
      <c r="D1262" s="223"/>
      <c r="E1262" s="224">
        <v>1.6255999999999999</v>
      </c>
      <c r="F1262" s="222"/>
      <c r="G1262" s="222"/>
      <c r="H1262" s="222"/>
      <c r="I1262" s="222"/>
      <c r="J1262" s="222"/>
      <c r="K1262" s="222"/>
      <c r="L1262" s="222"/>
      <c r="M1262" s="222"/>
      <c r="N1262" s="222"/>
      <c r="O1262" s="222"/>
      <c r="P1262" s="222"/>
      <c r="Q1262" s="222"/>
      <c r="R1262" s="222"/>
      <c r="S1262" s="222"/>
      <c r="T1262" s="222"/>
      <c r="U1262" s="222"/>
      <c r="V1262" s="222"/>
      <c r="W1262" s="222"/>
      <c r="X1262" s="222"/>
      <c r="Y1262" s="213"/>
      <c r="Z1262" s="213"/>
      <c r="AA1262" s="213"/>
      <c r="AB1262" s="213"/>
      <c r="AC1262" s="213"/>
      <c r="AD1262" s="213"/>
      <c r="AE1262" s="213"/>
      <c r="AF1262" s="213"/>
      <c r="AG1262" s="213" t="s">
        <v>157</v>
      </c>
      <c r="AH1262" s="213">
        <v>0</v>
      </c>
      <c r="AI1262" s="213"/>
      <c r="AJ1262" s="213"/>
      <c r="AK1262" s="213"/>
      <c r="AL1262" s="213"/>
      <c r="AM1262" s="213"/>
      <c r="AN1262" s="213"/>
      <c r="AO1262" s="213"/>
      <c r="AP1262" s="213"/>
      <c r="AQ1262" s="213"/>
      <c r="AR1262" s="213"/>
      <c r="AS1262" s="213"/>
      <c r="AT1262" s="213"/>
      <c r="AU1262" s="213"/>
      <c r="AV1262" s="213"/>
      <c r="AW1262" s="213"/>
      <c r="AX1262" s="213"/>
      <c r="AY1262" s="213"/>
      <c r="AZ1262" s="213"/>
      <c r="BA1262" s="213"/>
      <c r="BB1262" s="213"/>
      <c r="BC1262" s="213"/>
      <c r="BD1262" s="213"/>
      <c r="BE1262" s="213"/>
      <c r="BF1262" s="213"/>
      <c r="BG1262" s="213"/>
      <c r="BH1262" s="213"/>
    </row>
    <row r="1263" spans="1:60" outlineLevel="1" x14ac:dyDescent="0.2">
      <c r="A1263" s="220"/>
      <c r="B1263" s="221"/>
      <c r="C1263" s="256" t="s">
        <v>254</v>
      </c>
      <c r="D1263" s="223"/>
      <c r="E1263" s="224">
        <v>2.0640000000000001</v>
      </c>
      <c r="F1263" s="222"/>
      <c r="G1263" s="222"/>
      <c r="H1263" s="222"/>
      <c r="I1263" s="222"/>
      <c r="J1263" s="222"/>
      <c r="K1263" s="222"/>
      <c r="L1263" s="222"/>
      <c r="M1263" s="222"/>
      <c r="N1263" s="222"/>
      <c r="O1263" s="222"/>
      <c r="P1263" s="222"/>
      <c r="Q1263" s="222"/>
      <c r="R1263" s="222"/>
      <c r="S1263" s="222"/>
      <c r="T1263" s="222"/>
      <c r="U1263" s="222"/>
      <c r="V1263" s="222"/>
      <c r="W1263" s="222"/>
      <c r="X1263" s="222"/>
      <c r="Y1263" s="213"/>
      <c r="Z1263" s="213"/>
      <c r="AA1263" s="213"/>
      <c r="AB1263" s="213"/>
      <c r="AC1263" s="213"/>
      <c r="AD1263" s="213"/>
      <c r="AE1263" s="213"/>
      <c r="AF1263" s="213"/>
      <c r="AG1263" s="213" t="s">
        <v>157</v>
      </c>
      <c r="AH1263" s="213">
        <v>0</v>
      </c>
      <c r="AI1263" s="213"/>
      <c r="AJ1263" s="213"/>
      <c r="AK1263" s="213"/>
      <c r="AL1263" s="213"/>
      <c r="AM1263" s="213"/>
      <c r="AN1263" s="213"/>
      <c r="AO1263" s="213"/>
      <c r="AP1263" s="213"/>
      <c r="AQ1263" s="213"/>
      <c r="AR1263" s="213"/>
      <c r="AS1263" s="213"/>
      <c r="AT1263" s="213"/>
      <c r="AU1263" s="213"/>
      <c r="AV1263" s="213"/>
      <c r="AW1263" s="213"/>
      <c r="AX1263" s="213"/>
      <c r="AY1263" s="213"/>
      <c r="AZ1263" s="213"/>
      <c r="BA1263" s="213"/>
      <c r="BB1263" s="213"/>
      <c r="BC1263" s="213"/>
      <c r="BD1263" s="213"/>
      <c r="BE1263" s="213"/>
      <c r="BF1263" s="213"/>
      <c r="BG1263" s="213"/>
      <c r="BH1263" s="213"/>
    </row>
    <row r="1264" spans="1:60" outlineLevel="1" x14ac:dyDescent="0.2">
      <c r="A1264" s="220"/>
      <c r="B1264" s="221"/>
      <c r="C1264" s="256" t="s">
        <v>708</v>
      </c>
      <c r="D1264" s="223"/>
      <c r="E1264" s="224"/>
      <c r="F1264" s="222"/>
      <c r="G1264" s="222"/>
      <c r="H1264" s="222"/>
      <c r="I1264" s="222"/>
      <c r="J1264" s="222"/>
      <c r="K1264" s="222"/>
      <c r="L1264" s="222"/>
      <c r="M1264" s="222"/>
      <c r="N1264" s="222"/>
      <c r="O1264" s="222"/>
      <c r="P1264" s="222"/>
      <c r="Q1264" s="222"/>
      <c r="R1264" s="222"/>
      <c r="S1264" s="222"/>
      <c r="T1264" s="222"/>
      <c r="U1264" s="222"/>
      <c r="V1264" s="222"/>
      <c r="W1264" s="222"/>
      <c r="X1264" s="222"/>
      <c r="Y1264" s="213"/>
      <c r="Z1264" s="213"/>
      <c r="AA1264" s="213"/>
      <c r="AB1264" s="213"/>
      <c r="AC1264" s="213"/>
      <c r="AD1264" s="213"/>
      <c r="AE1264" s="213"/>
      <c r="AF1264" s="213"/>
      <c r="AG1264" s="213" t="s">
        <v>157</v>
      </c>
      <c r="AH1264" s="213">
        <v>0</v>
      </c>
      <c r="AI1264" s="213"/>
      <c r="AJ1264" s="213"/>
      <c r="AK1264" s="213"/>
      <c r="AL1264" s="213"/>
      <c r="AM1264" s="213"/>
      <c r="AN1264" s="213"/>
      <c r="AO1264" s="213"/>
      <c r="AP1264" s="213"/>
      <c r="AQ1264" s="213"/>
      <c r="AR1264" s="213"/>
      <c r="AS1264" s="213"/>
      <c r="AT1264" s="213"/>
      <c r="AU1264" s="213"/>
      <c r="AV1264" s="213"/>
      <c r="AW1264" s="213"/>
      <c r="AX1264" s="213"/>
      <c r="AY1264" s="213"/>
      <c r="AZ1264" s="213"/>
      <c r="BA1264" s="213"/>
      <c r="BB1264" s="213"/>
      <c r="BC1264" s="213"/>
      <c r="BD1264" s="213"/>
      <c r="BE1264" s="213"/>
      <c r="BF1264" s="213"/>
      <c r="BG1264" s="213"/>
      <c r="BH1264" s="213"/>
    </row>
    <row r="1265" spans="1:60" outlineLevel="1" x14ac:dyDescent="0.2">
      <c r="A1265" s="220"/>
      <c r="B1265" s="221"/>
      <c r="C1265" s="256" t="s">
        <v>213</v>
      </c>
      <c r="D1265" s="223"/>
      <c r="E1265" s="224">
        <v>1.4</v>
      </c>
      <c r="F1265" s="222"/>
      <c r="G1265" s="222"/>
      <c r="H1265" s="222"/>
      <c r="I1265" s="222"/>
      <c r="J1265" s="222"/>
      <c r="K1265" s="222"/>
      <c r="L1265" s="222"/>
      <c r="M1265" s="222"/>
      <c r="N1265" s="222"/>
      <c r="O1265" s="222"/>
      <c r="P1265" s="222"/>
      <c r="Q1265" s="222"/>
      <c r="R1265" s="222"/>
      <c r="S1265" s="222"/>
      <c r="T1265" s="222"/>
      <c r="U1265" s="222"/>
      <c r="V1265" s="222"/>
      <c r="W1265" s="222"/>
      <c r="X1265" s="222"/>
      <c r="Y1265" s="213"/>
      <c r="Z1265" s="213"/>
      <c r="AA1265" s="213"/>
      <c r="AB1265" s="213"/>
      <c r="AC1265" s="213"/>
      <c r="AD1265" s="213"/>
      <c r="AE1265" s="213"/>
      <c r="AF1265" s="213"/>
      <c r="AG1265" s="213" t="s">
        <v>157</v>
      </c>
      <c r="AH1265" s="213">
        <v>0</v>
      </c>
      <c r="AI1265" s="213"/>
      <c r="AJ1265" s="213"/>
      <c r="AK1265" s="213"/>
      <c r="AL1265" s="213"/>
      <c r="AM1265" s="213"/>
      <c r="AN1265" s="213"/>
      <c r="AO1265" s="213"/>
      <c r="AP1265" s="213"/>
      <c r="AQ1265" s="213"/>
      <c r="AR1265" s="213"/>
      <c r="AS1265" s="213"/>
      <c r="AT1265" s="213"/>
      <c r="AU1265" s="213"/>
      <c r="AV1265" s="213"/>
      <c r="AW1265" s="213"/>
      <c r="AX1265" s="213"/>
      <c r="AY1265" s="213"/>
      <c r="AZ1265" s="213"/>
      <c r="BA1265" s="213"/>
      <c r="BB1265" s="213"/>
      <c r="BC1265" s="213"/>
      <c r="BD1265" s="213"/>
      <c r="BE1265" s="213"/>
      <c r="BF1265" s="213"/>
      <c r="BG1265" s="213"/>
      <c r="BH1265" s="213"/>
    </row>
    <row r="1266" spans="1:60" outlineLevel="1" x14ac:dyDescent="0.2">
      <c r="A1266" s="220"/>
      <c r="B1266" s="221"/>
      <c r="C1266" s="256" t="s">
        <v>174</v>
      </c>
      <c r="D1266" s="223"/>
      <c r="E1266" s="224"/>
      <c r="F1266" s="222"/>
      <c r="G1266" s="222"/>
      <c r="H1266" s="222"/>
      <c r="I1266" s="222"/>
      <c r="J1266" s="222"/>
      <c r="K1266" s="222"/>
      <c r="L1266" s="222"/>
      <c r="M1266" s="222"/>
      <c r="N1266" s="222"/>
      <c r="O1266" s="222"/>
      <c r="P1266" s="222"/>
      <c r="Q1266" s="222"/>
      <c r="R1266" s="222"/>
      <c r="S1266" s="222"/>
      <c r="T1266" s="222"/>
      <c r="U1266" s="222"/>
      <c r="V1266" s="222"/>
      <c r="W1266" s="222"/>
      <c r="X1266" s="222"/>
      <c r="Y1266" s="213"/>
      <c r="Z1266" s="213"/>
      <c r="AA1266" s="213"/>
      <c r="AB1266" s="213"/>
      <c r="AC1266" s="213"/>
      <c r="AD1266" s="213"/>
      <c r="AE1266" s="213"/>
      <c r="AF1266" s="213"/>
      <c r="AG1266" s="213" t="s">
        <v>157</v>
      </c>
      <c r="AH1266" s="213">
        <v>0</v>
      </c>
      <c r="AI1266" s="213"/>
      <c r="AJ1266" s="213"/>
      <c r="AK1266" s="213"/>
      <c r="AL1266" s="213"/>
      <c r="AM1266" s="213"/>
      <c r="AN1266" s="213"/>
      <c r="AO1266" s="213"/>
      <c r="AP1266" s="213"/>
      <c r="AQ1266" s="213"/>
      <c r="AR1266" s="213"/>
      <c r="AS1266" s="213"/>
      <c r="AT1266" s="213"/>
      <c r="AU1266" s="213"/>
      <c r="AV1266" s="213"/>
      <c r="AW1266" s="213"/>
      <c r="AX1266" s="213"/>
      <c r="AY1266" s="213"/>
      <c r="AZ1266" s="213"/>
      <c r="BA1266" s="213"/>
      <c r="BB1266" s="213"/>
      <c r="BC1266" s="213"/>
      <c r="BD1266" s="213"/>
      <c r="BE1266" s="213"/>
      <c r="BF1266" s="213"/>
      <c r="BG1266" s="213"/>
      <c r="BH1266" s="213"/>
    </row>
    <row r="1267" spans="1:60" outlineLevel="1" x14ac:dyDescent="0.2">
      <c r="A1267" s="220"/>
      <c r="B1267" s="221"/>
      <c r="C1267" s="256" t="s">
        <v>255</v>
      </c>
      <c r="D1267" s="223"/>
      <c r="E1267" s="224">
        <v>3.2016</v>
      </c>
      <c r="F1267" s="222"/>
      <c r="G1267" s="222"/>
      <c r="H1267" s="222"/>
      <c r="I1267" s="222"/>
      <c r="J1267" s="222"/>
      <c r="K1267" s="222"/>
      <c r="L1267" s="222"/>
      <c r="M1267" s="222"/>
      <c r="N1267" s="222"/>
      <c r="O1267" s="222"/>
      <c r="P1267" s="222"/>
      <c r="Q1267" s="222"/>
      <c r="R1267" s="222"/>
      <c r="S1267" s="222"/>
      <c r="T1267" s="222"/>
      <c r="U1267" s="222"/>
      <c r="V1267" s="222"/>
      <c r="W1267" s="222"/>
      <c r="X1267" s="222"/>
      <c r="Y1267" s="213"/>
      <c r="Z1267" s="213"/>
      <c r="AA1267" s="213"/>
      <c r="AB1267" s="213"/>
      <c r="AC1267" s="213"/>
      <c r="AD1267" s="213"/>
      <c r="AE1267" s="213"/>
      <c r="AF1267" s="213"/>
      <c r="AG1267" s="213" t="s">
        <v>157</v>
      </c>
      <c r="AH1267" s="213">
        <v>0</v>
      </c>
      <c r="AI1267" s="213"/>
      <c r="AJ1267" s="213"/>
      <c r="AK1267" s="213"/>
      <c r="AL1267" s="213"/>
      <c r="AM1267" s="213"/>
      <c r="AN1267" s="213"/>
      <c r="AO1267" s="213"/>
      <c r="AP1267" s="213"/>
      <c r="AQ1267" s="213"/>
      <c r="AR1267" s="213"/>
      <c r="AS1267" s="213"/>
      <c r="AT1267" s="213"/>
      <c r="AU1267" s="213"/>
      <c r="AV1267" s="213"/>
      <c r="AW1267" s="213"/>
      <c r="AX1267" s="213"/>
      <c r="AY1267" s="213"/>
      <c r="AZ1267" s="213"/>
      <c r="BA1267" s="213"/>
      <c r="BB1267" s="213"/>
      <c r="BC1267" s="213"/>
      <c r="BD1267" s="213"/>
      <c r="BE1267" s="213"/>
      <c r="BF1267" s="213"/>
      <c r="BG1267" s="213"/>
      <c r="BH1267" s="213"/>
    </row>
    <row r="1268" spans="1:60" outlineLevel="1" x14ac:dyDescent="0.2">
      <c r="A1268" s="220"/>
      <c r="B1268" s="221"/>
      <c r="C1268" s="256" t="s">
        <v>256</v>
      </c>
      <c r="D1268" s="223"/>
      <c r="E1268" s="224">
        <v>4.8</v>
      </c>
      <c r="F1268" s="222"/>
      <c r="G1268" s="222"/>
      <c r="H1268" s="222"/>
      <c r="I1268" s="222"/>
      <c r="J1268" s="222"/>
      <c r="K1268" s="222"/>
      <c r="L1268" s="222"/>
      <c r="M1268" s="222"/>
      <c r="N1268" s="222"/>
      <c r="O1268" s="222"/>
      <c r="P1268" s="222"/>
      <c r="Q1268" s="222"/>
      <c r="R1268" s="222"/>
      <c r="S1268" s="222"/>
      <c r="T1268" s="222"/>
      <c r="U1268" s="222"/>
      <c r="V1268" s="222"/>
      <c r="W1268" s="222"/>
      <c r="X1268" s="222"/>
      <c r="Y1268" s="213"/>
      <c r="Z1268" s="213"/>
      <c r="AA1268" s="213"/>
      <c r="AB1268" s="213"/>
      <c r="AC1268" s="213"/>
      <c r="AD1268" s="213"/>
      <c r="AE1268" s="213"/>
      <c r="AF1268" s="213"/>
      <c r="AG1268" s="213" t="s">
        <v>157</v>
      </c>
      <c r="AH1268" s="213">
        <v>0</v>
      </c>
      <c r="AI1268" s="213"/>
      <c r="AJ1268" s="213"/>
      <c r="AK1268" s="213"/>
      <c r="AL1268" s="213"/>
      <c r="AM1268" s="213"/>
      <c r="AN1268" s="213"/>
      <c r="AO1268" s="213"/>
      <c r="AP1268" s="213"/>
      <c r="AQ1268" s="213"/>
      <c r="AR1268" s="213"/>
      <c r="AS1268" s="213"/>
      <c r="AT1268" s="213"/>
      <c r="AU1268" s="213"/>
      <c r="AV1268" s="213"/>
      <c r="AW1268" s="213"/>
      <c r="AX1268" s="213"/>
      <c r="AY1268" s="213"/>
      <c r="AZ1268" s="213"/>
      <c r="BA1268" s="213"/>
      <c r="BB1268" s="213"/>
      <c r="BC1268" s="213"/>
      <c r="BD1268" s="213"/>
      <c r="BE1268" s="213"/>
      <c r="BF1268" s="213"/>
      <c r="BG1268" s="213"/>
      <c r="BH1268" s="213"/>
    </row>
    <row r="1269" spans="1:60" outlineLevel="1" x14ac:dyDescent="0.2">
      <c r="A1269" s="220"/>
      <c r="B1269" s="221"/>
      <c r="C1269" s="256" t="s">
        <v>239</v>
      </c>
      <c r="D1269" s="223"/>
      <c r="E1269" s="224"/>
      <c r="F1269" s="222"/>
      <c r="G1269" s="222"/>
      <c r="H1269" s="222"/>
      <c r="I1269" s="222"/>
      <c r="J1269" s="222"/>
      <c r="K1269" s="222"/>
      <c r="L1269" s="222"/>
      <c r="M1269" s="222"/>
      <c r="N1269" s="222"/>
      <c r="O1269" s="222"/>
      <c r="P1269" s="222"/>
      <c r="Q1269" s="222"/>
      <c r="R1269" s="222"/>
      <c r="S1269" s="222"/>
      <c r="T1269" s="222"/>
      <c r="U1269" s="222"/>
      <c r="V1269" s="222"/>
      <c r="W1269" s="222"/>
      <c r="X1269" s="222"/>
      <c r="Y1269" s="213"/>
      <c r="Z1269" s="213"/>
      <c r="AA1269" s="213"/>
      <c r="AB1269" s="213"/>
      <c r="AC1269" s="213"/>
      <c r="AD1269" s="213"/>
      <c r="AE1269" s="213"/>
      <c r="AF1269" s="213"/>
      <c r="AG1269" s="213" t="s">
        <v>157</v>
      </c>
      <c r="AH1269" s="213">
        <v>0</v>
      </c>
      <c r="AI1269" s="213"/>
      <c r="AJ1269" s="213"/>
      <c r="AK1269" s="213"/>
      <c r="AL1269" s="213"/>
      <c r="AM1269" s="213"/>
      <c r="AN1269" s="213"/>
      <c r="AO1269" s="213"/>
      <c r="AP1269" s="213"/>
      <c r="AQ1269" s="213"/>
      <c r="AR1269" s="213"/>
      <c r="AS1269" s="213"/>
      <c r="AT1269" s="213"/>
      <c r="AU1269" s="213"/>
      <c r="AV1269" s="213"/>
      <c r="AW1269" s="213"/>
      <c r="AX1269" s="213"/>
      <c r="AY1269" s="213"/>
      <c r="AZ1269" s="213"/>
      <c r="BA1269" s="213"/>
      <c r="BB1269" s="213"/>
      <c r="BC1269" s="213"/>
      <c r="BD1269" s="213"/>
      <c r="BE1269" s="213"/>
      <c r="BF1269" s="213"/>
      <c r="BG1269" s="213"/>
      <c r="BH1269" s="213"/>
    </row>
    <row r="1270" spans="1:60" outlineLevel="1" x14ac:dyDescent="0.2">
      <c r="A1270" s="220"/>
      <c r="B1270" s="221"/>
      <c r="C1270" s="256" t="s">
        <v>245</v>
      </c>
      <c r="D1270" s="223"/>
      <c r="E1270" s="224">
        <v>0.1825</v>
      </c>
      <c r="F1270" s="222"/>
      <c r="G1270" s="222"/>
      <c r="H1270" s="222"/>
      <c r="I1270" s="222"/>
      <c r="J1270" s="222"/>
      <c r="K1270" s="222"/>
      <c r="L1270" s="222"/>
      <c r="M1270" s="222"/>
      <c r="N1270" s="222"/>
      <c r="O1270" s="222"/>
      <c r="P1270" s="222"/>
      <c r="Q1270" s="222"/>
      <c r="R1270" s="222"/>
      <c r="S1270" s="222"/>
      <c r="T1270" s="222"/>
      <c r="U1270" s="222"/>
      <c r="V1270" s="222"/>
      <c r="W1270" s="222"/>
      <c r="X1270" s="222"/>
      <c r="Y1270" s="213"/>
      <c r="Z1270" s="213"/>
      <c r="AA1270" s="213"/>
      <c r="AB1270" s="213"/>
      <c r="AC1270" s="213"/>
      <c r="AD1270" s="213"/>
      <c r="AE1270" s="213"/>
      <c r="AF1270" s="213"/>
      <c r="AG1270" s="213" t="s">
        <v>157</v>
      </c>
      <c r="AH1270" s="213">
        <v>0</v>
      </c>
      <c r="AI1270" s="213"/>
      <c r="AJ1270" s="213"/>
      <c r="AK1270" s="213"/>
      <c r="AL1270" s="213"/>
      <c r="AM1270" s="213"/>
      <c r="AN1270" s="213"/>
      <c r="AO1270" s="213"/>
      <c r="AP1270" s="213"/>
      <c r="AQ1270" s="213"/>
      <c r="AR1270" s="213"/>
      <c r="AS1270" s="213"/>
      <c r="AT1270" s="213"/>
      <c r="AU1270" s="213"/>
      <c r="AV1270" s="213"/>
      <c r="AW1270" s="213"/>
      <c r="AX1270" s="213"/>
      <c r="AY1270" s="213"/>
      <c r="AZ1270" s="213"/>
      <c r="BA1270" s="213"/>
      <c r="BB1270" s="213"/>
      <c r="BC1270" s="213"/>
      <c r="BD1270" s="213"/>
      <c r="BE1270" s="213"/>
      <c r="BF1270" s="213"/>
      <c r="BG1270" s="213"/>
      <c r="BH1270" s="213"/>
    </row>
    <row r="1271" spans="1:60" outlineLevel="1" x14ac:dyDescent="0.2">
      <c r="A1271" s="220"/>
      <c r="B1271" s="221"/>
      <c r="C1271" s="256" t="s">
        <v>257</v>
      </c>
      <c r="D1271" s="223"/>
      <c r="E1271" s="224">
        <v>0.23050000000000001</v>
      </c>
      <c r="F1271" s="222"/>
      <c r="G1271" s="222"/>
      <c r="H1271" s="222"/>
      <c r="I1271" s="222"/>
      <c r="J1271" s="222"/>
      <c r="K1271" s="222"/>
      <c r="L1271" s="222"/>
      <c r="M1271" s="222"/>
      <c r="N1271" s="222"/>
      <c r="O1271" s="222"/>
      <c r="P1271" s="222"/>
      <c r="Q1271" s="222"/>
      <c r="R1271" s="222"/>
      <c r="S1271" s="222"/>
      <c r="T1271" s="222"/>
      <c r="U1271" s="222"/>
      <c r="V1271" s="222"/>
      <c r="W1271" s="222"/>
      <c r="X1271" s="222"/>
      <c r="Y1271" s="213"/>
      <c r="Z1271" s="213"/>
      <c r="AA1271" s="213"/>
      <c r="AB1271" s="213"/>
      <c r="AC1271" s="213"/>
      <c r="AD1271" s="213"/>
      <c r="AE1271" s="213"/>
      <c r="AF1271" s="213"/>
      <c r="AG1271" s="213" t="s">
        <v>157</v>
      </c>
      <c r="AH1271" s="213">
        <v>0</v>
      </c>
      <c r="AI1271" s="213"/>
      <c r="AJ1271" s="213"/>
      <c r="AK1271" s="213"/>
      <c r="AL1271" s="213"/>
      <c r="AM1271" s="213"/>
      <c r="AN1271" s="213"/>
      <c r="AO1271" s="213"/>
      <c r="AP1271" s="213"/>
      <c r="AQ1271" s="213"/>
      <c r="AR1271" s="213"/>
      <c r="AS1271" s="213"/>
      <c r="AT1271" s="213"/>
      <c r="AU1271" s="213"/>
      <c r="AV1271" s="213"/>
      <c r="AW1271" s="213"/>
      <c r="AX1271" s="213"/>
      <c r="AY1271" s="213"/>
      <c r="AZ1271" s="213"/>
      <c r="BA1271" s="213"/>
      <c r="BB1271" s="213"/>
      <c r="BC1271" s="213"/>
      <c r="BD1271" s="213"/>
      <c r="BE1271" s="213"/>
      <c r="BF1271" s="213"/>
      <c r="BG1271" s="213"/>
      <c r="BH1271" s="213"/>
    </row>
    <row r="1272" spans="1:60" outlineLevel="1" x14ac:dyDescent="0.2">
      <c r="A1272" s="220"/>
      <c r="B1272" s="221"/>
      <c r="C1272" s="256" t="s">
        <v>708</v>
      </c>
      <c r="D1272" s="223"/>
      <c r="E1272" s="224"/>
      <c r="F1272" s="222"/>
      <c r="G1272" s="222"/>
      <c r="H1272" s="222"/>
      <c r="I1272" s="222"/>
      <c r="J1272" s="222"/>
      <c r="K1272" s="222"/>
      <c r="L1272" s="222"/>
      <c r="M1272" s="222"/>
      <c r="N1272" s="222"/>
      <c r="O1272" s="222"/>
      <c r="P1272" s="222"/>
      <c r="Q1272" s="222"/>
      <c r="R1272" s="222"/>
      <c r="S1272" s="222"/>
      <c r="T1272" s="222"/>
      <c r="U1272" s="222"/>
      <c r="V1272" s="222"/>
      <c r="W1272" s="222"/>
      <c r="X1272" s="222"/>
      <c r="Y1272" s="213"/>
      <c r="Z1272" s="213"/>
      <c r="AA1272" s="213"/>
      <c r="AB1272" s="213"/>
      <c r="AC1272" s="213"/>
      <c r="AD1272" s="213"/>
      <c r="AE1272" s="213"/>
      <c r="AF1272" s="213"/>
      <c r="AG1272" s="213" t="s">
        <v>157</v>
      </c>
      <c r="AH1272" s="213">
        <v>0</v>
      </c>
      <c r="AI1272" s="213"/>
      <c r="AJ1272" s="213"/>
      <c r="AK1272" s="213"/>
      <c r="AL1272" s="213"/>
      <c r="AM1272" s="213"/>
      <c r="AN1272" s="213"/>
      <c r="AO1272" s="213"/>
      <c r="AP1272" s="213"/>
      <c r="AQ1272" s="213"/>
      <c r="AR1272" s="213"/>
      <c r="AS1272" s="213"/>
      <c r="AT1272" s="213"/>
      <c r="AU1272" s="213"/>
      <c r="AV1272" s="213"/>
      <c r="AW1272" s="213"/>
      <c r="AX1272" s="213"/>
      <c r="AY1272" s="213"/>
      <c r="AZ1272" s="213"/>
      <c r="BA1272" s="213"/>
      <c r="BB1272" s="213"/>
      <c r="BC1272" s="213"/>
      <c r="BD1272" s="213"/>
      <c r="BE1272" s="213"/>
      <c r="BF1272" s="213"/>
      <c r="BG1272" s="213"/>
      <c r="BH1272" s="213"/>
    </row>
    <row r="1273" spans="1:60" outlineLevel="1" x14ac:dyDescent="0.2">
      <c r="A1273" s="220"/>
      <c r="B1273" s="221"/>
      <c r="C1273" s="256" t="s">
        <v>214</v>
      </c>
      <c r="D1273" s="223"/>
      <c r="E1273" s="224">
        <v>6</v>
      </c>
      <c r="F1273" s="222"/>
      <c r="G1273" s="222"/>
      <c r="H1273" s="222"/>
      <c r="I1273" s="222"/>
      <c r="J1273" s="222"/>
      <c r="K1273" s="222"/>
      <c r="L1273" s="222"/>
      <c r="M1273" s="222"/>
      <c r="N1273" s="222"/>
      <c r="O1273" s="222"/>
      <c r="P1273" s="222"/>
      <c r="Q1273" s="222"/>
      <c r="R1273" s="222"/>
      <c r="S1273" s="222"/>
      <c r="T1273" s="222"/>
      <c r="U1273" s="222"/>
      <c r="V1273" s="222"/>
      <c r="W1273" s="222"/>
      <c r="X1273" s="222"/>
      <c r="Y1273" s="213"/>
      <c r="Z1273" s="213"/>
      <c r="AA1273" s="213"/>
      <c r="AB1273" s="213"/>
      <c r="AC1273" s="213"/>
      <c r="AD1273" s="213"/>
      <c r="AE1273" s="213"/>
      <c r="AF1273" s="213"/>
      <c r="AG1273" s="213" t="s">
        <v>157</v>
      </c>
      <c r="AH1273" s="213">
        <v>0</v>
      </c>
      <c r="AI1273" s="213"/>
      <c r="AJ1273" s="213"/>
      <c r="AK1273" s="213"/>
      <c r="AL1273" s="213"/>
      <c r="AM1273" s="213"/>
      <c r="AN1273" s="213"/>
      <c r="AO1273" s="213"/>
      <c r="AP1273" s="213"/>
      <c r="AQ1273" s="213"/>
      <c r="AR1273" s="213"/>
      <c r="AS1273" s="213"/>
      <c r="AT1273" s="213"/>
      <c r="AU1273" s="213"/>
      <c r="AV1273" s="213"/>
      <c r="AW1273" s="213"/>
      <c r="AX1273" s="213"/>
      <c r="AY1273" s="213"/>
      <c r="AZ1273" s="213"/>
      <c r="BA1273" s="213"/>
      <c r="BB1273" s="213"/>
      <c r="BC1273" s="213"/>
      <c r="BD1273" s="213"/>
      <c r="BE1273" s="213"/>
      <c r="BF1273" s="213"/>
      <c r="BG1273" s="213"/>
      <c r="BH1273" s="213"/>
    </row>
    <row r="1274" spans="1:60" outlineLevel="1" x14ac:dyDescent="0.2">
      <c r="A1274" s="220"/>
      <c r="B1274" s="221"/>
      <c r="C1274" s="256" t="s">
        <v>215</v>
      </c>
      <c r="D1274" s="223"/>
      <c r="E1274" s="224"/>
      <c r="F1274" s="222"/>
      <c r="G1274" s="222"/>
      <c r="H1274" s="222"/>
      <c r="I1274" s="222"/>
      <c r="J1274" s="222"/>
      <c r="K1274" s="222"/>
      <c r="L1274" s="222"/>
      <c r="M1274" s="222"/>
      <c r="N1274" s="222"/>
      <c r="O1274" s="222"/>
      <c r="P1274" s="222"/>
      <c r="Q1274" s="222"/>
      <c r="R1274" s="222"/>
      <c r="S1274" s="222"/>
      <c r="T1274" s="222"/>
      <c r="U1274" s="222"/>
      <c r="V1274" s="222"/>
      <c r="W1274" s="222"/>
      <c r="X1274" s="222"/>
      <c r="Y1274" s="213"/>
      <c r="Z1274" s="213"/>
      <c r="AA1274" s="213"/>
      <c r="AB1274" s="213"/>
      <c r="AC1274" s="213"/>
      <c r="AD1274" s="213"/>
      <c r="AE1274" s="213"/>
      <c r="AF1274" s="213"/>
      <c r="AG1274" s="213" t="s">
        <v>157</v>
      </c>
      <c r="AH1274" s="213">
        <v>0</v>
      </c>
      <c r="AI1274" s="213"/>
      <c r="AJ1274" s="213"/>
      <c r="AK1274" s="213"/>
      <c r="AL1274" s="213"/>
      <c r="AM1274" s="213"/>
      <c r="AN1274" s="213"/>
      <c r="AO1274" s="213"/>
      <c r="AP1274" s="213"/>
      <c r="AQ1274" s="213"/>
      <c r="AR1274" s="213"/>
      <c r="AS1274" s="213"/>
      <c r="AT1274" s="213"/>
      <c r="AU1274" s="213"/>
      <c r="AV1274" s="213"/>
      <c r="AW1274" s="213"/>
      <c r="AX1274" s="213"/>
      <c r="AY1274" s="213"/>
      <c r="AZ1274" s="213"/>
      <c r="BA1274" s="213"/>
      <c r="BB1274" s="213"/>
      <c r="BC1274" s="213"/>
      <c r="BD1274" s="213"/>
      <c r="BE1274" s="213"/>
      <c r="BF1274" s="213"/>
      <c r="BG1274" s="213"/>
      <c r="BH1274" s="213"/>
    </row>
    <row r="1275" spans="1:60" outlineLevel="1" x14ac:dyDescent="0.2">
      <c r="A1275" s="220"/>
      <c r="B1275" s="221"/>
      <c r="C1275" s="256" t="s">
        <v>258</v>
      </c>
      <c r="D1275" s="223"/>
      <c r="E1275" s="224">
        <v>-24.186</v>
      </c>
      <c r="F1275" s="222"/>
      <c r="G1275" s="222"/>
      <c r="H1275" s="222"/>
      <c r="I1275" s="222"/>
      <c r="J1275" s="222"/>
      <c r="K1275" s="222"/>
      <c r="L1275" s="222"/>
      <c r="M1275" s="222"/>
      <c r="N1275" s="222"/>
      <c r="O1275" s="222"/>
      <c r="P1275" s="222"/>
      <c r="Q1275" s="222"/>
      <c r="R1275" s="222"/>
      <c r="S1275" s="222"/>
      <c r="T1275" s="222"/>
      <c r="U1275" s="222"/>
      <c r="V1275" s="222"/>
      <c r="W1275" s="222"/>
      <c r="X1275" s="222"/>
      <c r="Y1275" s="213"/>
      <c r="Z1275" s="213"/>
      <c r="AA1275" s="213"/>
      <c r="AB1275" s="213"/>
      <c r="AC1275" s="213"/>
      <c r="AD1275" s="213"/>
      <c r="AE1275" s="213"/>
      <c r="AF1275" s="213"/>
      <c r="AG1275" s="213" t="s">
        <v>157</v>
      </c>
      <c r="AH1275" s="213">
        <v>0</v>
      </c>
      <c r="AI1275" s="213"/>
      <c r="AJ1275" s="213"/>
      <c r="AK1275" s="213"/>
      <c r="AL1275" s="213"/>
      <c r="AM1275" s="213"/>
      <c r="AN1275" s="213"/>
      <c r="AO1275" s="213"/>
      <c r="AP1275" s="213"/>
      <c r="AQ1275" s="213"/>
      <c r="AR1275" s="213"/>
      <c r="AS1275" s="213"/>
      <c r="AT1275" s="213"/>
      <c r="AU1275" s="213"/>
      <c r="AV1275" s="213"/>
      <c r="AW1275" s="213"/>
      <c r="AX1275" s="213"/>
      <c r="AY1275" s="213"/>
      <c r="AZ1275" s="213"/>
      <c r="BA1275" s="213"/>
      <c r="BB1275" s="213"/>
      <c r="BC1275" s="213"/>
      <c r="BD1275" s="213"/>
      <c r="BE1275" s="213"/>
      <c r="BF1275" s="213"/>
      <c r="BG1275" s="213"/>
      <c r="BH1275" s="213"/>
    </row>
    <row r="1276" spans="1:60" outlineLevel="1" x14ac:dyDescent="0.2">
      <c r="A1276" s="220"/>
      <c r="B1276" s="221"/>
      <c r="C1276" s="256" t="s">
        <v>259</v>
      </c>
      <c r="D1276" s="223"/>
      <c r="E1276" s="224">
        <v>29.61</v>
      </c>
      <c r="F1276" s="222"/>
      <c r="G1276" s="222"/>
      <c r="H1276" s="222"/>
      <c r="I1276" s="222"/>
      <c r="J1276" s="222"/>
      <c r="K1276" s="222"/>
      <c r="L1276" s="222"/>
      <c r="M1276" s="222"/>
      <c r="N1276" s="222"/>
      <c r="O1276" s="222"/>
      <c r="P1276" s="222"/>
      <c r="Q1276" s="222"/>
      <c r="R1276" s="222"/>
      <c r="S1276" s="222"/>
      <c r="T1276" s="222"/>
      <c r="U1276" s="222"/>
      <c r="V1276" s="222"/>
      <c r="W1276" s="222"/>
      <c r="X1276" s="222"/>
      <c r="Y1276" s="213"/>
      <c r="Z1276" s="213"/>
      <c r="AA1276" s="213"/>
      <c r="AB1276" s="213"/>
      <c r="AC1276" s="213"/>
      <c r="AD1276" s="213"/>
      <c r="AE1276" s="213"/>
      <c r="AF1276" s="213"/>
      <c r="AG1276" s="213" t="s">
        <v>157</v>
      </c>
      <c r="AH1276" s="213">
        <v>0</v>
      </c>
      <c r="AI1276" s="213"/>
      <c r="AJ1276" s="213"/>
      <c r="AK1276" s="213"/>
      <c r="AL1276" s="213"/>
      <c r="AM1276" s="213"/>
      <c r="AN1276" s="213"/>
      <c r="AO1276" s="213"/>
      <c r="AP1276" s="213"/>
      <c r="AQ1276" s="213"/>
      <c r="AR1276" s="213"/>
      <c r="AS1276" s="213"/>
      <c r="AT1276" s="213"/>
      <c r="AU1276" s="213"/>
      <c r="AV1276" s="213"/>
      <c r="AW1276" s="213"/>
      <c r="AX1276" s="213"/>
      <c r="AY1276" s="213"/>
      <c r="AZ1276" s="213"/>
      <c r="BA1276" s="213"/>
      <c r="BB1276" s="213"/>
      <c r="BC1276" s="213"/>
      <c r="BD1276" s="213"/>
      <c r="BE1276" s="213"/>
      <c r="BF1276" s="213"/>
      <c r="BG1276" s="213"/>
      <c r="BH1276" s="213"/>
    </row>
    <row r="1277" spans="1:60" outlineLevel="1" x14ac:dyDescent="0.2">
      <c r="A1277" s="220"/>
      <c r="B1277" s="221"/>
      <c r="C1277" s="256" t="s">
        <v>239</v>
      </c>
      <c r="D1277" s="223"/>
      <c r="E1277" s="224"/>
      <c r="F1277" s="222"/>
      <c r="G1277" s="222"/>
      <c r="H1277" s="222"/>
      <c r="I1277" s="222"/>
      <c r="J1277" s="222"/>
      <c r="K1277" s="222"/>
      <c r="L1277" s="222"/>
      <c r="M1277" s="222"/>
      <c r="N1277" s="222"/>
      <c r="O1277" s="222"/>
      <c r="P1277" s="222"/>
      <c r="Q1277" s="222"/>
      <c r="R1277" s="222"/>
      <c r="S1277" s="222"/>
      <c r="T1277" s="222"/>
      <c r="U1277" s="222"/>
      <c r="V1277" s="222"/>
      <c r="W1277" s="222"/>
      <c r="X1277" s="222"/>
      <c r="Y1277" s="213"/>
      <c r="Z1277" s="213"/>
      <c r="AA1277" s="213"/>
      <c r="AB1277" s="213"/>
      <c r="AC1277" s="213"/>
      <c r="AD1277" s="213"/>
      <c r="AE1277" s="213"/>
      <c r="AF1277" s="213"/>
      <c r="AG1277" s="213" t="s">
        <v>157</v>
      </c>
      <c r="AH1277" s="213">
        <v>0</v>
      </c>
      <c r="AI1277" s="213"/>
      <c r="AJ1277" s="213"/>
      <c r="AK1277" s="213"/>
      <c r="AL1277" s="213"/>
      <c r="AM1277" s="213"/>
      <c r="AN1277" s="213"/>
      <c r="AO1277" s="213"/>
      <c r="AP1277" s="213"/>
      <c r="AQ1277" s="213"/>
      <c r="AR1277" s="213"/>
      <c r="AS1277" s="213"/>
      <c r="AT1277" s="213"/>
      <c r="AU1277" s="213"/>
      <c r="AV1277" s="213"/>
      <c r="AW1277" s="213"/>
      <c r="AX1277" s="213"/>
      <c r="AY1277" s="213"/>
      <c r="AZ1277" s="213"/>
      <c r="BA1277" s="213"/>
      <c r="BB1277" s="213"/>
      <c r="BC1277" s="213"/>
      <c r="BD1277" s="213"/>
      <c r="BE1277" s="213"/>
      <c r="BF1277" s="213"/>
      <c r="BG1277" s="213"/>
      <c r="BH1277" s="213"/>
    </row>
    <row r="1278" spans="1:60" outlineLevel="1" x14ac:dyDescent="0.2">
      <c r="A1278" s="220"/>
      <c r="B1278" s="221"/>
      <c r="C1278" s="256" t="s">
        <v>260</v>
      </c>
      <c r="D1278" s="223"/>
      <c r="E1278" s="224">
        <v>0.29125000000000001</v>
      </c>
      <c r="F1278" s="222"/>
      <c r="G1278" s="222"/>
      <c r="H1278" s="222"/>
      <c r="I1278" s="222"/>
      <c r="J1278" s="222"/>
      <c r="K1278" s="222"/>
      <c r="L1278" s="222"/>
      <c r="M1278" s="222"/>
      <c r="N1278" s="222"/>
      <c r="O1278" s="222"/>
      <c r="P1278" s="222"/>
      <c r="Q1278" s="222"/>
      <c r="R1278" s="222"/>
      <c r="S1278" s="222"/>
      <c r="T1278" s="222"/>
      <c r="U1278" s="222"/>
      <c r="V1278" s="222"/>
      <c r="W1278" s="222"/>
      <c r="X1278" s="222"/>
      <c r="Y1278" s="213"/>
      <c r="Z1278" s="213"/>
      <c r="AA1278" s="213"/>
      <c r="AB1278" s="213"/>
      <c r="AC1278" s="213"/>
      <c r="AD1278" s="213"/>
      <c r="AE1278" s="213"/>
      <c r="AF1278" s="213"/>
      <c r="AG1278" s="213" t="s">
        <v>157</v>
      </c>
      <c r="AH1278" s="213">
        <v>0</v>
      </c>
      <c r="AI1278" s="213"/>
      <c r="AJ1278" s="213"/>
      <c r="AK1278" s="213"/>
      <c r="AL1278" s="213"/>
      <c r="AM1278" s="213"/>
      <c r="AN1278" s="213"/>
      <c r="AO1278" s="213"/>
      <c r="AP1278" s="213"/>
      <c r="AQ1278" s="213"/>
      <c r="AR1278" s="213"/>
      <c r="AS1278" s="213"/>
      <c r="AT1278" s="213"/>
      <c r="AU1278" s="213"/>
      <c r="AV1278" s="213"/>
      <c r="AW1278" s="213"/>
      <c r="AX1278" s="213"/>
      <c r="AY1278" s="213"/>
      <c r="AZ1278" s="213"/>
      <c r="BA1278" s="213"/>
      <c r="BB1278" s="213"/>
      <c r="BC1278" s="213"/>
      <c r="BD1278" s="213"/>
      <c r="BE1278" s="213"/>
      <c r="BF1278" s="213"/>
      <c r="BG1278" s="213"/>
      <c r="BH1278" s="213"/>
    </row>
    <row r="1279" spans="1:60" outlineLevel="1" x14ac:dyDescent="0.2">
      <c r="A1279" s="220"/>
      <c r="B1279" s="221"/>
      <c r="C1279" s="256" t="s">
        <v>261</v>
      </c>
      <c r="D1279" s="223"/>
      <c r="E1279" s="224">
        <v>0.79249999999999998</v>
      </c>
      <c r="F1279" s="222"/>
      <c r="G1279" s="222"/>
      <c r="H1279" s="222"/>
      <c r="I1279" s="222"/>
      <c r="J1279" s="222"/>
      <c r="K1279" s="222"/>
      <c r="L1279" s="222"/>
      <c r="M1279" s="222"/>
      <c r="N1279" s="222"/>
      <c r="O1279" s="222"/>
      <c r="P1279" s="222"/>
      <c r="Q1279" s="222"/>
      <c r="R1279" s="222"/>
      <c r="S1279" s="222"/>
      <c r="T1279" s="222"/>
      <c r="U1279" s="222"/>
      <c r="V1279" s="222"/>
      <c r="W1279" s="222"/>
      <c r="X1279" s="222"/>
      <c r="Y1279" s="213"/>
      <c r="Z1279" s="213"/>
      <c r="AA1279" s="213"/>
      <c r="AB1279" s="213"/>
      <c r="AC1279" s="213"/>
      <c r="AD1279" s="213"/>
      <c r="AE1279" s="213"/>
      <c r="AF1279" s="213"/>
      <c r="AG1279" s="213" t="s">
        <v>157</v>
      </c>
      <c r="AH1279" s="213">
        <v>0</v>
      </c>
      <c r="AI1279" s="213"/>
      <c r="AJ1279" s="213"/>
      <c r="AK1279" s="213"/>
      <c r="AL1279" s="213"/>
      <c r="AM1279" s="213"/>
      <c r="AN1279" s="213"/>
      <c r="AO1279" s="213"/>
      <c r="AP1279" s="213"/>
      <c r="AQ1279" s="213"/>
      <c r="AR1279" s="213"/>
      <c r="AS1279" s="213"/>
      <c r="AT1279" s="213"/>
      <c r="AU1279" s="213"/>
      <c r="AV1279" s="213"/>
      <c r="AW1279" s="213"/>
      <c r="AX1279" s="213"/>
      <c r="AY1279" s="213"/>
      <c r="AZ1279" s="213"/>
      <c r="BA1279" s="213"/>
      <c r="BB1279" s="213"/>
      <c r="BC1279" s="213"/>
      <c r="BD1279" s="213"/>
      <c r="BE1279" s="213"/>
      <c r="BF1279" s="213"/>
      <c r="BG1279" s="213"/>
      <c r="BH1279" s="213"/>
    </row>
    <row r="1280" spans="1:60" outlineLevel="1" x14ac:dyDescent="0.2">
      <c r="A1280" s="220"/>
      <c r="B1280" s="221"/>
      <c r="C1280" s="256" t="s">
        <v>262</v>
      </c>
      <c r="D1280" s="223"/>
      <c r="E1280" s="224">
        <v>0.23749999999999999</v>
      </c>
      <c r="F1280" s="222"/>
      <c r="G1280" s="222"/>
      <c r="H1280" s="222"/>
      <c r="I1280" s="222"/>
      <c r="J1280" s="222"/>
      <c r="K1280" s="222"/>
      <c r="L1280" s="222"/>
      <c r="M1280" s="222"/>
      <c r="N1280" s="222"/>
      <c r="O1280" s="222"/>
      <c r="P1280" s="222"/>
      <c r="Q1280" s="222"/>
      <c r="R1280" s="222"/>
      <c r="S1280" s="222"/>
      <c r="T1280" s="222"/>
      <c r="U1280" s="222"/>
      <c r="V1280" s="222"/>
      <c r="W1280" s="222"/>
      <c r="X1280" s="222"/>
      <c r="Y1280" s="213"/>
      <c r="Z1280" s="213"/>
      <c r="AA1280" s="213"/>
      <c r="AB1280" s="213"/>
      <c r="AC1280" s="213"/>
      <c r="AD1280" s="213"/>
      <c r="AE1280" s="213"/>
      <c r="AF1280" s="213"/>
      <c r="AG1280" s="213" t="s">
        <v>157</v>
      </c>
      <c r="AH1280" s="213">
        <v>0</v>
      </c>
      <c r="AI1280" s="213"/>
      <c r="AJ1280" s="213"/>
      <c r="AK1280" s="213"/>
      <c r="AL1280" s="213"/>
      <c r="AM1280" s="213"/>
      <c r="AN1280" s="213"/>
      <c r="AO1280" s="213"/>
      <c r="AP1280" s="213"/>
      <c r="AQ1280" s="213"/>
      <c r="AR1280" s="213"/>
      <c r="AS1280" s="213"/>
      <c r="AT1280" s="213"/>
      <c r="AU1280" s="213"/>
      <c r="AV1280" s="213"/>
      <c r="AW1280" s="213"/>
      <c r="AX1280" s="213"/>
      <c r="AY1280" s="213"/>
      <c r="AZ1280" s="213"/>
      <c r="BA1280" s="213"/>
      <c r="BB1280" s="213"/>
      <c r="BC1280" s="213"/>
      <c r="BD1280" s="213"/>
      <c r="BE1280" s="213"/>
      <c r="BF1280" s="213"/>
      <c r="BG1280" s="213"/>
      <c r="BH1280" s="213"/>
    </row>
    <row r="1281" spans="1:60" outlineLevel="1" x14ac:dyDescent="0.2">
      <c r="A1281" s="220"/>
      <c r="B1281" s="221"/>
      <c r="C1281" s="256" t="s">
        <v>263</v>
      </c>
      <c r="D1281" s="223"/>
      <c r="E1281" s="224">
        <v>1.125</v>
      </c>
      <c r="F1281" s="222"/>
      <c r="G1281" s="222"/>
      <c r="H1281" s="222"/>
      <c r="I1281" s="222"/>
      <c r="J1281" s="222"/>
      <c r="K1281" s="222"/>
      <c r="L1281" s="222"/>
      <c r="M1281" s="222"/>
      <c r="N1281" s="222"/>
      <c r="O1281" s="222"/>
      <c r="P1281" s="222"/>
      <c r="Q1281" s="222"/>
      <c r="R1281" s="222"/>
      <c r="S1281" s="222"/>
      <c r="T1281" s="222"/>
      <c r="U1281" s="222"/>
      <c r="V1281" s="222"/>
      <c r="W1281" s="222"/>
      <c r="X1281" s="222"/>
      <c r="Y1281" s="213"/>
      <c r="Z1281" s="213"/>
      <c r="AA1281" s="213"/>
      <c r="AB1281" s="213"/>
      <c r="AC1281" s="213"/>
      <c r="AD1281" s="213"/>
      <c r="AE1281" s="213"/>
      <c r="AF1281" s="213"/>
      <c r="AG1281" s="213" t="s">
        <v>157</v>
      </c>
      <c r="AH1281" s="213">
        <v>0</v>
      </c>
      <c r="AI1281" s="213"/>
      <c r="AJ1281" s="213"/>
      <c r="AK1281" s="213"/>
      <c r="AL1281" s="213"/>
      <c r="AM1281" s="213"/>
      <c r="AN1281" s="213"/>
      <c r="AO1281" s="213"/>
      <c r="AP1281" s="213"/>
      <c r="AQ1281" s="213"/>
      <c r="AR1281" s="213"/>
      <c r="AS1281" s="213"/>
      <c r="AT1281" s="213"/>
      <c r="AU1281" s="213"/>
      <c r="AV1281" s="213"/>
      <c r="AW1281" s="213"/>
      <c r="AX1281" s="213"/>
      <c r="AY1281" s="213"/>
      <c r="AZ1281" s="213"/>
      <c r="BA1281" s="213"/>
      <c r="BB1281" s="213"/>
      <c r="BC1281" s="213"/>
      <c r="BD1281" s="213"/>
      <c r="BE1281" s="213"/>
      <c r="BF1281" s="213"/>
      <c r="BG1281" s="213"/>
      <c r="BH1281" s="213"/>
    </row>
    <row r="1282" spans="1:60" outlineLevel="1" x14ac:dyDescent="0.2">
      <c r="A1282" s="220"/>
      <c r="B1282" s="221"/>
      <c r="C1282" s="256" t="s">
        <v>169</v>
      </c>
      <c r="D1282" s="223"/>
      <c r="E1282" s="224"/>
      <c r="F1282" s="222"/>
      <c r="G1282" s="222"/>
      <c r="H1282" s="222"/>
      <c r="I1282" s="222"/>
      <c r="J1282" s="222"/>
      <c r="K1282" s="222"/>
      <c r="L1282" s="222"/>
      <c r="M1282" s="222"/>
      <c r="N1282" s="222"/>
      <c r="O1282" s="222"/>
      <c r="P1282" s="222"/>
      <c r="Q1282" s="222"/>
      <c r="R1282" s="222"/>
      <c r="S1282" s="222"/>
      <c r="T1282" s="222"/>
      <c r="U1282" s="222"/>
      <c r="V1282" s="222"/>
      <c r="W1282" s="222"/>
      <c r="X1282" s="222"/>
      <c r="Y1282" s="213"/>
      <c r="Z1282" s="213"/>
      <c r="AA1282" s="213"/>
      <c r="AB1282" s="213"/>
      <c r="AC1282" s="213"/>
      <c r="AD1282" s="213"/>
      <c r="AE1282" s="213"/>
      <c r="AF1282" s="213"/>
      <c r="AG1282" s="213" t="s">
        <v>157</v>
      </c>
      <c r="AH1282" s="213">
        <v>0</v>
      </c>
      <c r="AI1282" s="213"/>
      <c r="AJ1282" s="213"/>
      <c r="AK1282" s="213"/>
      <c r="AL1282" s="213"/>
      <c r="AM1282" s="213"/>
      <c r="AN1282" s="213"/>
      <c r="AO1282" s="213"/>
      <c r="AP1282" s="213"/>
      <c r="AQ1282" s="213"/>
      <c r="AR1282" s="213"/>
      <c r="AS1282" s="213"/>
      <c r="AT1282" s="213"/>
      <c r="AU1282" s="213"/>
      <c r="AV1282" s="213"/>
      <c r="AW1282" s="213"/>
      <c r="AX1282" s="213"/>
      <c r="AY1282" s="213"/>
      <c r="AZ1282" s="213"/>
      <c r="BA1282" s="213"/>
      <c r="BB1282" s="213"/>
      <c r="BC1282" s="213"/>
      <c r="BD1282" s="213"/>
      <c r="BE1282" s="213"/>
      <c r="BF1282" s="213"/>
      <c r="BG1282" s="213"/>
      <c r="BH1282" s="213"/>
    </row>
    <row r="1283" spans="1:60" outlineLevel="1" x14ac:dyDescent="0.2">
      <c r="A1283" s="220"/>
      <c r="B1283" s="221"/>
      <c r="C1283" s="256" t="s">
        <v>264</v>
      </c>
      <c r="D1283" s="223"/>
      <c r="E1283" s="224">
        <v>-1.84653</v>
      </c>
      <c r="F1283" s="222"/>
      <c r="G1283" s="222"/>
      <c r="H1283" s="222"/>
      <c r="I1283" s="222"/>
      <c r="J1283" s="222"/>
      <c r="K1283" s="222"/>
      <c r="L1283" s="222"/>
      <c r="M1283" s="222"/>
      <c r="N1283" s="222"/>
      <c r="O1283" s="222"/>
      <c r="P1283" s="222"/>
      <c r="Q1283" s="222"/>
      <c r="R1283" s="222"/>
      <c r="S1283" s="222"/>
      <c r="T1283" s="222"/>
      <c r="U1283" s="222"/>
      <c r="V1283" s="222"/>
      <c r="W1283" s="222"/>
      <c r="X1283" s="222"/>
      <c r="Y1283" s="213"/>
      <c r="Z1283" s="213"/>
      <c r="AA1283" s="213"/>
      <c r="AB1283" s="213"/>
      <c r="AC1283" s="213"/>
      <c r="AD1283" s="213"/>
      <c r="AE1283" s="213"/>
      <c r="AF1283" s="213"/>
      <c r="AG1283" s="213" t="s">
        <v>157</v>
      </c>
      <c r="AH1283" s="213">
        <v>0</v>
      </c>
      <c r="AI1283" s="213"/>
      <c r="AJ1283" s="213"/>
      <c r="AK1283" s="213"/>
      <c r="AL1283" s="213"/>
      <c r="AM1283" s="213"/>
      <c r="AN1283" s="213"/>
      <c r="AO1283" s="213"/>
      <c r="AP1283" s="213"/>
      <c r="AQ1283" s="213"/>
      <c r="AR1283" s="213"/>
      <c r="AS1283" s="213"/>
      <c r="AT1283" s="213"/>
      <c r="AU1283" s="213"/>
      <c r="AV1283" s="213"/>
      <c r="AW1283" s="213"/>
      <c r="AX1283" s="213"/>
      <c r="AY1283" s="213"/>
      <c r="AZ1283" s="213"/>
      <c r="BA1283" s="213"/>
      <c r="BB1283" s="213"/>
      <c r="BC1283" s="213"/>
      <c r="BD1283" s="213"/>
      <c r="BE1283" s="213"/>
      <c r="BF1283" s="213"/>
      <c r="BG1283" s="213"/>
      <c r="BH1283" s="213"/>
    </row>
    <row r="1284" spans="1:60" outlineLevel="1" x14ac:dyDescent="0.2">
      <c r="A1284" s="220"/>
      <c r="B1284" s="221"/>
      <c r="C1284" s="256" t="s">
        <v>265</v>
      </c>
      <c r="D1284" s="223"/>
      <c r="E1284" s="224">
        <v>-2.4224999999999999</v>
      </c>
      <c r="F1284" s="222"/>
      <c r="G1284" s="222"/>
      <c r="H1284" s="222"/>
      <c r="I1284" s="222"/>
      <c r="J1284" s="222"/>
      <c r="K1284" s="222"/>
      <c r="L1284" s="222"/>
      <c r="M1284" s="222"/>
      <c r="N1284" s="222"/>
      <c r="O1284" s="222"/>
      <c r="P1284" s="222"/>
      <c r="Q1284" s="222"/>
      <c r="R1284" s="222"/>
      <c r="S1284" s="222"/>
      <c r="T1284" s="222"/>
      <c r="U1284" s="222"/>
      <c r="V1284" s="222"/>
      <c r="W1284" s="222"/>
      <c r="X1284" s="222"/>
      <c r="Y1284" s="213"/>
      <c r="Z1284" s="213"/>
      <c r="AA1284" s="213"/>
      <c r="AB1284" s="213"/>
      <c r="AC1284" s="213"/>
      <c r="AD1284" s="213"/>
      <c r="AE1284" s="213"/>
      <c r="AF1284" s="213"/>
      <c r="AG1284" s="213" t="s">
        <v>157</v>
      </c>
      <c r="AH1284" s="213">
        <v>0</v>
      </c>
      <c r="AI1284" s="213"/>
      <c r="AJ1284" s="213"/>
      <c r="AK1284" s="213"/>
      <c r="AL1284" s="213"/>
      <c r="AM1284" s="213"/>
      <c r="AN1284" s="213"/>
      <c r="AO1284" s="213"/>
      <c r="AP1284" s="213"/>
      <c r="AQ1284" s="213"/>
      <c r="AR1284" s="213"/>
      <c r="AS1284" s="213"/>
      <c r="AT1284" s="213"/>
      <c r="AU1284" s="213"/>
      <c r="AV1284" s="213"/>
      <c r="AW1284" s="213"/>
      <c r="AX1284" s="213"/>
      <c r="AY1284" s="213"/>
      <c r="AZ1284" s="213"/>
      <c r="BA1284" s="213"/>
      <c r="BB1284" s="213"/>
      <c r="BC1284" s="213"/>
      <c r="BD1284" s="213"/>
      <c r="BE1284" s="213"/>
      <c r="BF1284" s="213"/>
      <c r="BG1284" s="213"/>
      <c r="BH1284" s="213"/>
    </row>
    <row r="1285" spans="1:60" outlineLevel="1" x14ac:dyDescent="0.2">
      <c r="A1285" s="220"/>
      <c r="B1285" s="221"/>
      <c r="C1285" s="256" t="s">
        <v>226</v>
      </c>
      <c r="D1285" s="223"/>
      <c r="E1285" s="224">
        <v>-1.6639999999999999</v>
      </c>
      <c r="F1285" s="222"/>
      <c r="G1285" s="222"/>
      <c r="H1285" s="222"/>
      <c r="I1285" s="222"/>
      <c r="J1285" s="222"/>
      <c r="K1285" s="222"/>
      <c r="L1285" s="222"/>
      <c r="M1285" s="222"/>
      <c r="N1285" s="222"/>
      <c r="O1285" s="222"/>
      <c r="P1285" s="222"/>
      <c r="Q1285" s="222"/>
      <c r="R1285" s="222"/>
      <c r="S1285" s="222"/>
      <c r="T1285" s="222"/>
      <c r="U1285" s="222"/>
      <c r="V1285" s="222"/>
      <c r="W1285" s="222"/>
      <c r="X1285" s="222"/>
      <c r="Y1285" s="213"/>
      <c r="Z1285" s="213"/>
      <c r="AA1285" s="213"/>
      <c r="AB1285" s="213"/>
      <c r="AC1285" s="213"/>
      <c r="AD1285" s="213"/>
      <c r="AE1285" s="213"/>
      <c r="AF1285" s="213"/>
      <c r="AG1285" s="213" t="s">
        <v>157</v>
      </c>
      <c r="AH1285" s="213">
        <v>0</v>
      </c>
      <c r="AI1285" s="213"/>
      <c r="AJ1285" s="213"/>
      <c r="AK1285" s="213"/>
      <c r="AL1285" s="213"/>
      <c r="AM1285" s="213"/>
      <c r="AN1285" s="213"/>
      <c r="AO1285" s="213"/>
      <c r="AP1285" s="213"/>
      <c r="AQ1285" s="213"/>
      <c r="AR1285" s="213"/>
      <c r="AS1285" s="213"/>
      <c r="AT1285" s="213"/>
      <c r="AU1285" s="213"/>
      <c r="AV1285" s="213"/>
      <c r="AW1285" s="213"/>
      <c r="AX1285" s="213"/>
      <c r="AY1285" s="213"/>
      <c r="AZ1285" s="213"/>
      <c r="BA1285" s="213"/>
      <c r="BB1285" s="213"/>
      <c r="BC1285" s="213"/>
      <c r="BD1285" s="213"/>
      <c r="BE1285" s="213"/>
      <c r="BF1285" s="213"/>
      <c r="BG1285" s="213"/>
      <c r="BH1285" s="213"/>
    </row>
    <row r="1286" spans="1:60" outlineLevel="1" x14ac:dyDescent="0.2">
      <c r="A1286" s="220"/>
      <c r="B1286" s="221"/>
      <c r="C1286" s="256" t="s">
        <v>708</v>
      </c>
      <c r="D1286" s="223"/>
      <c r="E1286" s="224"/>
      <c r="F1286" s="222"/>
      <c r="G1286" s="222"/>
      <c r="H1286" s="222"/>
      <c r="I1286" s="222"/>
      <c r="J1286" s="222"/>
      <c r="K1286" s="222"/>
      <c r="L1286" s="222"/>
      <c r="M1286" s="222"/>
      <c r="N1286" s="222"/>
      <c r="O1286" s="222"/>
      <c r="P1286" s="222"/>
      <c r="Q1286" s="222"/>
      <c r="R1286" s="222"/>
      <c r="S1286" s="222"/>
      <c r="T1286" s="222"/>
      <c r="U1286" s="222"/>
      <c r="V1286" s="222"/>
      <c r="W1286" s="222"/>
      <c r="X1286" s="222"/>
      <c r="Y1286" s="213"/>
      <c r="Z1286" s="213"/>
      <c r="AA1286" s="213"/>
      <c r="AB1286" s="213"/>
      <c r="AC1286" s="213"/>
      <c r="AD1286" s="213"/>
      <c r="AE1286" s="213"/>
      <c r="AF1286" s="213"/>
      <c r="AG1286" s="213" t="s">
        <v>157</v>
      </c>
      <c r="AH1286" s="213">
        <v>0</v>
      </c>
      <c r="AI1286" s="213"/>
      <c r="AJ1286" s="213"/>
      <c r="AK1286" s="213"/>
      <c r="AL1286" s="213"/>
      <c r="AM1286" s="213"/>
      <c r="AN1286" s="213"/>
      <c r="AO1286" s="213"/>
      <c r="AP1286" s="213"/>
      <c r="AQ1286" s="213"/>
      <c r="AR1286" s="213"/>
      <c r="AS1286" s="213"/>
      <c r="AT1286" s="213"/>
      <c r="AU1286" s="213"/>
      <c r="AV1286" s="213"/>
      <c r="AW1286" s="213"/>
      <c r="AX1286" s="213"/>
      <c r="AY1286" s="213"/>
      <c r="AZ1286" s="213"/>
      <c r="BA1286" s="213"/>
      <c r="BB1286" s="213"/>
      <c r="BC1286" s="213"/>
      <c r="BD1286" s="213"/>
      <c r="BE1286" s="213"/>
      <c r="BF1286" s="213"/>
      <c r="BG1286" s="213"/>
      <c r="BH1286" s="213"/>
    </row>
    <row r="1287" spans="1:60" outlineLevel="1" x14ac:dyDescent="0.2">
      <c r="A1287" s="220"/>
      <c r="B1287" s="221"/>
      <c r="C1287" s="256" t="s">
        <v>216</v>
      </c>
      <c r="D1287" s="223"/>
      <c r="E1287" s="224">
        <v>20.5</v>
      </c>
      <c r="F1287" s="222"/>
      <c r="G1287" s="222"/>
      <c r="H1287" s="222"/>
      <c r="I1287" s="222"/>
      <c r="J1287" s="222"/>
      <c r="K1287" s="222"/>
      <c r="L1287" s="222"/>
      <c r="M1287" s="222"/>
      <c r="N1287" s="222"/>
      <c r="O1287" s="222"/>
      <c r="P1287" s="222"/>
      <c r="Q1287" s="222"/>
      <c r="R1287" s="222"/>
      <c r="S1287" s="222"/>
      <c r="T1287" s="222"/>
      <c r="U1287" s="222"/>
      <c r="V1287" s="222"/>
      <c r="W1287" s="222"/>
      <c r="X1287" s="222"/>
      <c r="Y1287" s="213"/>
      <c r="Z1287" s="213"/>
      <c r="AA1287" s="213"/>
      <c r="AB1287" s="213"/>
      <c r="AC1287" s="213"/>
      <c r="AD1287" s="213"/>
      <c r="AE1287" s="213"/>
      <c r="AF1287" s="213"/>
      <c r="AG1287" s="213" t="s">
        <v>157</v>
      </c>
      <c r="AH1287" s="213">
        <v>0</v>
      </c>
      <c r="AI1287" s="213"/>
      <c r="AJ1287" s="213"/>
      <c r="AK1287" s="213"/>
      <c r="AL1287" s="213"/>
      <c r="AM1287" s="213"/>
      <c r="AN1287" s="213"/>
      <c r="AO1287" s="213"/>
      <c r="AP1287" s="213"/>
      <c r="AQ1287" s="213"/>
      <c r="AR1287" s="213"/>
      <c r="AS1287" s="213"/>
      <c r="AT1287" s="213"/>
      <c r="AU1287" s="213"/>
      <c r="AV1287" s="213"/>
      <c r="AW1287" s="213"/>
      <c r="AX1287" s="213"/>
      <c r="AY1287" s="213"/>
      <c r="AZ1287" s="213"/>
      <c r="BA1287" s="213"/>
      <c r="BB1287" s="213"/>
      <c r="BC1287" s="213"/>
      <c r="BD1287" s="213"/>
      <c r="BE1287" s="213"/>
      <c r="BF1287" s="213"/>
      <c r="BG1287" s="213"/>
      <c r="BH1287" s="213"/>
    </row>
    <row r="1288" spans="1:60" outlineLevel="1" x14ac:dyDescent="0.2">
      <c r="A1288" s="220"/>
      <c r="B1288" s="221"/>
      <c r="C1288" s="256" t="s">
        <v>217</v>
      </c>
      <c r="D1288" s="223"/>
      <c r="E1288" s="224"/>
      <c r="F1288" s="222"/>
      <c r="G1288" s="222"/>
      <c r="H1288" s="222"/>
      <c r="I1288" s="222"/>
      <c r="J1288" s="222"/>
      <c r="K1288" s="222"/>
      <c r="L1288" s="222"/>
      <c r="M1288" s="222"/>
      <c r="N1288" s="222"/>
      <c r="O1288" s="222"/>
      <c r="P1288" s="222"/>
      <c r="Q1288" s="222"/>
      <c r="R1288" s="222"/>
      <c r="S1288" s="222"/>
      <c r="T1288" s="222"/>
      <c r="U1288" s="222"/>
      <c r="V1288" s="222"/>
      <c r="W1288" s="222"/>
      <c r="X1288" s="222"/>
      <c r="Y1288" s="213"/>
      <c r="Z1288" s="213"/>
      <c r="AA1288" s="213"/>
      <c r="AB1288" s="213"/>
      <c r="AC1288" s="213"/>
      <c r="AD1288" s="213"/>
      <c r="AE1288" s="213"/>
      <c r="AF1288" s="213"/>
      <c r="AG1288" s="213" t="s">
        <v>157</v>
      </c>
      <c r="AH1288" s="213">
        <v>0</v>
      </c>
      <c r="AI1288" s="213"/>
      <c r="AJ1288" s="213"/>
      <c r="AK1288" s="213"/>
      <c r="AL1288" s="213"/>
      <c r="AM1288" s="213"/>
      <c r="AN1288" s="213"/>
      <c r="AO1288" s="213"/>
      <c r="AP1288" s="213"/>
      <c r="AQ1288" s="213"/>
      <c r="AR1288" s="213"/>
      <c r="AS1288" s="213"/>
      <c r="AT1288" s="213"/>
      <c r="AU1288" s="213"/>
      <c r="AV1288" s="213"/>
      <c r="AW1288" s="213"/>
      <c r="AX1288" s="213"/>
      <c r="AY1288" s="213"/>
      <c r="AZ1288" s="213"/>
      <c r="BA1288" s="213"/>
      <c r="BB1288" s="213"/>
      <c r="BC1288" s="213"/>
      <c r="BD1288" s="213"/>
      <c r="BE1288" s="213"/>
      <c r="BF1288" s="213"/>
      <c r="BG1288" s="213"/>
      <c r="BH1288" s="213"/>
    </row>
    <row r="1289" spans="1:60" outlineLevel="1" x14ac:dyDescent="0.2">
      <c r="A1289" s="220"/>
      <c r="B1289" s="221"/>
      <c r="C1289" s="256" t="s">
        <v>266</v>
      </c>
      <c r="D1289" s="223"/>
      <c r="E1289" s="224">
        <v>26.628</v>
      </c>
      <c r="F1289" s="222"/>
      <c r="G1289" s="222"/>
      <c r="H1289" s="222"/>
      <c r="I1289" s="222"/>
      <c r="J1289" s="222"/>
      <c r="K1289" s="222"/>
      <c r="L1289" s="222"/>
      <c r="M1289" s="222"/>
      <c r="N1289" s="222"/>
      <c r="O1289" s="222"/>
      <c r="P1289" s="222"/>
      <c r="Q1289" s="222"/>
      <c r="R1289" s="222"/>
      <c r="S1289" s="222"/>
      <c r="T1289" s="222"/>
      <c r="U1289" s="222"/>
      <c r="V1289" s="222"/>
      <c r="W1289" s="222"/>
      <c r="X1289" s="222"/>
      <c r="Y1289" s="213"/>
      <c r="Z1289" s="213"/>
      <c r="AA1289" s="213"/>
      <c r="AB1289" s="213"/>
      <c r="AC1289" s="213"/>
      <c r="AD1289" s="213"/>
      <c r="AE1289" s="213"/>
      <c r="AF1289" s="213"/>
      <c r="AG1289" s="213" t="s">
        <v>157</v>
      </c>
      <c r="AH1289" s="213">
        <v>0</v>
      </c>
      <c r="AI1289" s="213"/>
      <c r="AJ1289" s="213"/>
      <c r="AK1289" s="213"/>
      <c r="AL1289" s="213"/>
      <c r="AM1289" s="213"/>
      <c r="AN1289" s="213"/>
      <c r="AO1289" s="213"/>
      <c r="AP1289" s="213"/>
      <c r="AQ1289" s="213"/>
      <c r="AR1289" s="213"/>
      <c r="AS1289" s="213"/>
      <c r="AT1289" s="213"/>
      <c r="AU1289" s="213"/>
      <c r="AV1289" s="213"/>
      <c r="AW1289" s="213"/>
      <c r="AX1289" s="213"/>
      <c r="AY1289" s="213"/>
      <c r="AZ1289" s="213"/>
      <c r="BA1289" s="213"/>
      <c r="BB1289" s="213"/>
      <c r="BC1289" s="213"/>
      <c r="BD1289" s="213"/>
      <c r="BE1289" s="213"/>
      <c r="BF1289" s="213"/>
      <c r="BG1289" s="213"/>
      <c r="BH1289" s="213"/>
    </row>
    <row r="1290" spans="1:60" outlineLevel="1" x14ac:dyDescent="0.2">
      <c r="A1290" s="220"/>
      <c r="B1290" s="221"/>
      <c r="C1290" s="256" t="s">
        <v>267</v>
      </c>
      <c r="D1290" s="223"/>
      <c r="E1290" s="224">
        <v>25.193999999999999</v>
      </c>
      <c r="F1290" s="222"/>
      <c r="G1290" s="222"/>
      <c r="H1290" s="222"/>
      <c r="I1290" s="222"/>
      <c r="J1290" s="222"/>
      <c r="K1290" s="222"/>
      <c r="L1290" s="222"/>
      <c r="M1290" s="222"/>
      <c r="N1290" s="222"/>
      <c r="O1290" s="222"/>
      <c r="P1290" s="222"/>
      <c r="Q1290" s="222"/>
      <c r="R1290" s="222"/>
      <c r="S1290" s="222"/>
      <c r="T1290" s="222"/>
      <c r="U1290" s="222"/>
      <c r="V1290" s="222"/>
      <c r="W1290" s="222"/>
      <c r="X1290" s="222"/>
      <c r="Y1290" s="213"/>
      <c r="Z1290" s="213"/>
      <c r="AA1290" s="213"/>
      <c r="AB1290" s="213"/>
      <c r="AC1290" s="213"/>
      <c r="AD1290" s="213"/>
      <c r="AE1290" s="213"/>
      <c r="AF1290" s="213"/>
      <c r="AG1290" s="213" t="s">
        <v>157</v>
      </c>
      <c r="AH1290" s="213">
        <v>0</v>
      </c>
      <c r="AI1290" s="213"/>
      <c r="AJ1290" s="213"/>
      <c r="AK1290" s="213"/>
      <c r="AL1290" s="213"/>
      <c r="AM1290" s="213"/>
      <c r="AN1290" s="213"/>
      <c r="AO1290" s="213"/>
      <c r="AP1290" s="213"/>
      <c r="AQ1290" s="213"/>
      <c r="AR1290" s="213"/>
      <c r="AS1290" s="213"/>
      <c r="AT1290" s="213"/>
      <c r="AU1290" s="213"/>
      <c r="AV1290" s="213"/>
      <c r="AW1290" s="213"/>
      <c r="AX1290" s="213"/>
      <c r="AY1290" s="213"/>
      <c r="AZ1290" s="213"/>
      <c r="BA1290" s="213"/>
      <c r="BB1290" s="213"/>
      <c r="BC1290" s="213"/>
      <c r="BD1290" s="213"/>
      <c r="BE1290" s="213"/>
      <c r="BF1290" s="213"/>
      <c r="BG1290" s="213"/>
      <c r="BH1290" s="213"/>
    </row>
    <row r="1291" spans="1:60" outlineLevel="1" x14ac:dyDescent="0.2">
      <c r="A1291" s="220"/>
      <c r="B1291" s="221"/>
      <c r="C1291" s="256" t="s">
        <v>239</v>
      </c>
      <c r="D1291" s="223"/>
      <c r="E1291" s="224"/>
      <c r="F1291" s="222"/>
      <c r="G1291" s="222"/>
      <c r="H1291" s="222"/>
      <c r="I1291" s="222"/>
      <c r="J1291" s="222"/>
      <c r="K1291" s="222"/>
      <c r="L1291" s="222"/>
      <c r="M1291" s="222"/>
      <c r="N1291" s="222"/>
      <c r="O1291" s="222"/>
      <c r="P1291" s="222"/>
      <c r="Q1291" s="222"/>
      <c r="R1291" s="222"/>
      <c r="S1291" s="222"/>
      <c r="T1291" s="222"/>
      <c r="U1291" s="222"/>
      <c r="V1291" s="222"/>
      <c r="W1291" s="222"/>
      <c r="X1291" s="222"/>
      <c r="Y1291" s="213"/>
      <c r="Z1291" s="213"/>
      <c r="AA1291" s="213"/>
      <c r="AB1291" s="213"/>
      <c r="AC1291" s="213"/>
      <c r="AD1291" s="213"/>
      <c r="AE1291" s="213"/>
      <c r="AF1291" s="213"/>
      <c r="AG1291" s="213" t="s">
        <v>157</v>
      </c>
      <c r="AH1291" s="213">
        <v>0</v>
      </c>
      <c r="AI1291" s="213"/>
      <c r="AJ1291" s="213"/>
      <c r="AK1291" s="213"/>
      <c r="AL1291" s="213"/>
      <c r="AM1291" s="213"/>
      <c r="AN1291" s="213"/>
      <c r="AO1291" s="213"/>
      <c r="AP1291" s="213"/>
      <c r="AQ1291" s="213"/>
      <c r="AR1291" s="213"/>
      <c r="AS1291" s="213"/>
      <c r="AT1291" s="213"/>
      <c r="AU1291" s="213"/>
      <c r="AV1291" s="213"/>
      <c r="AW1291" s="213"/>
      <c r="AX1291" s="213"/>
      <c r="AY1291" s="213"/>
      <c r="AZ1291" s="213"/>
      <c r="BA1291" s="213"/>
      <c r="BB1291" s="213"/>
      <c r="BC1291" s="213"/>
      <c r="BD1291" s="213"/>
      <c r="BE1291" s="213"/>
      <c r="BF1291" s="213"/>
      <c r="BG1291" s="213"/>
      <c r="BH1291" s="213"/>
    </row>
    <row r="1292" spans="1:60" outlineLevel="1" x14ac:dyDescent="0.2">
      <c r="A1292" s="220"/>
      <c r="B1292" s="221"/>
      <c r="C1292" s="256" t="s">
        <v>268</v>
      </c>
      <c r="D1292" s="223"/>
      <c r="E1292" s="224">
        <v>0.53249999999999997</v>
      </c>
      <c r="F1292" s="222"/>
      <c r="G1292" s="222"/>
      <c r="H1292" s="222"/>
      <c r="I1292" s="222"/>
      <c r="J1292" s="222"/>
      <c r="K1292" s="222"/>
      <c r="L1292" s="222"/>
      <c r="M1292" s="222"/>
      <c r="N1292" s="222"/>
      <c r="O1292" s="222"/>
      <c r="P1292" s="222"/>
      <c r="Q1292" s="222"/>
      <c r="R1292" s="222"/>
      <c r="S1292" s="222"/>
      <c r="T1292" s="222"/>
      <c r="U1292" s="222"/>
      <c r="V1292" s="222"/>
      <c r="W1292" s="222"/>
      <c r="X1292" s="222"/>
      <c r="Y1292" s="213"/>
      <c r="Z1292" s="213"/>
      <c r="AA1292" s="213"/>
      <c r="AB1292" s="213"/>
      <c r="AC1292" s="213"/>
      <c r="AD1292" s="213"/>
      <c r="AE1292" s="213"/>
      <c r="AF1292" s="213"/>
      <c r="AG1292" s="213" t="s">
        <v>157</v>
      </c>
      <c r="AH1292" s="213">
        <v>0</v>
      </c>
      <c r="AI1292" s="213"/>
      <c r="AJ1292" s="213"/>
      <c r="AK1292" s="213"/>
      <c r="AL1292" s="213"/>
      <c r="AM1292" s="213"/>
      <c r="AN1292" s="213"/>
      <c r="AO1292" s="213"/>
      <c r="AP1292" s="213"/>
      <c r="AQ1292" s="213"/>
      <c r="AR1292" s="213"/>
      <c r="AS1292" s="213"/>
      <c r="AT1292" s="213"/>
      <c r="AU1292" s="213"/>
      <c r="AV1292" s="213"/>
      <c r="AW1292" s="213"/>
      <c r="AX1292" s="213"/>
      <c r="AY1292" s="213"/>
      <c r="AZ1292" s="213"/>
      <c r="BA1292" s="213"/>
      <c r="BB1292" s="213"/>
      <c r="BC1292" s="213"/>
      <c r="BD1292" s="213"/>
      <c r="BE1292" s="213"/>
      <c r="BF1292" s="213"/>
      <c r="BG1292" s="213"/>
      <c r="BH1292" s="213"/>
    </row>
    <row r="1293" spans="1:60" outlineLevel="1" x14ac:dyDescent="0.2">
      <c r="A1293" s="220"/>
      <c r="B1293" s="221"/>
      <c r="C1293" s="256" t="s">
        <v>269</v>
      </c>
      <c r="D1293" s="223"/>
      <c r="E1293" s="224">
        <v>0.78749999999999998</v>
      </c>
      <c r="F1293" s="222"/>
      <c r="G1293" s="222"/>
      <c r="H1293" s="222"/>
      <c r="I1293" s="222"/>
      <c r="J1293" s="222"/>
      <c r="K1293" s="222"/>
      <c r="L1293" s="222"/>
      <c r="M1293" s="222"/>
      <c r="N1293" s="222"/>
      <c r="O1293" s="222"/>
      <c r="P1293" s="222"/>
      <c r="Q1293" s="222"/>
      <c r="R1293" s="222"/>
      <c r="S1293" s="222"/>
      <c r="T1293" s="222"/>
      <c r="U1293" s="222"/>
      <c r="V1293" s="222"/>
      <c r="W1293" s="222"/>
      <c r="X1293" s="222"/>
      <c r="Y1293" s="213"/>
      <c r="Z1293" s="213"/>
      <c r="AA1293" s="213"/>
      <c r="AB1293" s="213"/>
      <c r="AC1293" s="213"/>
      <c r="AD1293" s="213"/>
      <c r="AE1293" s="213"/>
      <c r="AF1293" s="213"/>
      <c r="AG1293" s="213" t="s">
        <v>157</v>
      </c>
      <c r="AH1293" s="213">
        <v>0</v>
      </c>
      <c r="AI1293" s="213"/>
      <c r="AJ1293" s="213"/>
      <c r="AK1293" s="213"/>
      <c r="AL1293" s="213"/>
      <c r="AM1293" s="213"/>
      <c r="AN1293" s="213"/>
      <c r="AO1293" s="213"/>
      <c r="AP1293" s="213"/>
      <c r="AQ1293" s="213"/>
      <c r="AR1293" s="213"/>
      <c r="AS1293" s="213"/>
      <c r="AT1293" s="213"/>
      <c r="AU1293" s="213"/>
      <c r="AV1293" s="213"/>
      <c r="AW1293" s="213"/>
      <c r="AX1293" s="213"/>
      <c r="AY1293" s="213"/>
      <c r="AZ1293" s="213"/>
      <c r="BA1293" s="213"/>
      <c r="BB1293" s="213"/>
      <c r="BC1293" s="213"/>
      <c r="BD1293" s="213"/>
      <c r="BE1293" s="213"/>
      <c r="BF1293" s="213"/>
      <c r="BG1293" s="213"/>
      <c r="BH1293" s="213"/>
    </row>
    <row r="1294" spans="1:60" outlineLevel="1" x14ac:dyDescent="0.2">
      <c r="A1294" s="220"/>
      <c r="B1294" s="221"/>
      <c r="C1294" s="256" t="s">
        <v>169</v>
      </c>
      <c r="D1294" s="223"/>
      <c r="E1294" s="224"/>
      <c r="F1294" s="222"/>
      <c r="G1294" s="222"/>
      <c r="H1294" s="222"/>
      <c r="I1294" s="222"/>
      <c r="J1294" s="222"/>
      <c r="K1294" s="222"/>
      <c r="L1294" s="222"/>
      <c r="M1294" s="222"/>
      <c r="N1294" s="222"/>
      <c r="O1294" s="222"/>
      <c r="P1294" s="222"/>
      <c r="Q1294" s="222"/>
      <c r="R1294" s="222"/>
      <c r="S1294" s="222"/>
      <c r="T1294" s="222"/>
      <c r="U1294" s="222"/>
      <c r="V1294" s="222"/>
      <c r="W1294" s="222"/>
      <c r="X1294" s="222"/>
      <c r="Y1294" s="213"/>
      <c r="Z1294" s="213"/>
      <c r="AA1294" s="213"/>
      <c r="AB1294" s="213"/>
      <c r="AC1294" s="213"/>
      <c r="AD1294" s="213"/>
      <c r="AE1294" s="213"/>
      <c r="AF1294" s="213"/>
      <c r="AG1294" s="213" t="s">
        <v>157</v>
      </c>
      <c r="AH1294" s="213">
        <v>0</v>
      </c>
      <c r="AI1294" s="213"/>
      <c r="AJ1294" s="213"/>
      <c r="AK1294" s="213"/>
      <c r="AL1294" s="213"/>
      <c r="AM1294" s="213"/>
      <c r="AN1294" s="213"/>
      <c r="AO1294" s="213"/>
      <c r="AP1294" s="213"/>
      <c r="AQ1294" s="213"/>
      <c r="AR1294" s="213"/>
      <c r="AS1294" s="213"/>
      <c r="AT1294" s="213"/>
      <c r="AU1294" s="213"/>
      <c r="AV1294" s="213"/>
      <c r="AW1294" s="213"/>
      <c r="AX1294" s="213"/>
      <c r="AY1294" s="213"/>
      <c r="AZ1294" s="213"/>
      <c r="BA1294" s="213"/>
      <c r="BB1294" s="213"/>
      <c r="BC1294" s="213"/>
      <c r="BD1294" s="213"/>
      <c r="BE1294" s="213"/>
      <c r="BF1294" s="213"/>
      <c r="BG1294" s="213"/>
      <c r="BH1294" s="213"/>
    </row>
    <row r="1295" spans="1:60" outlineLevel="1" x14ac:dyDescent="0.2">
      <c r="A1295" s="220"/>
      <c r="B1295" s="221"/>
      <c r="C1295" s="256" t="s">
        <v>270</v>
      </c>
      <c r="D1295" s="223"/>
      <c r="E1295" s="224">
        <v>-3.3547500000000001</v>
      </c>
      <c r="F1295" s="222"/>
      <c r="G1295" s="222"/>
      <c r="H1295" s="222"/>
      <c r="I1295" s="222"/>
      <c r="J1295" s="222"/>
      <c r="K1295" s="222"/>
      <c r="L1295" s="222"/>
      <c r="M1295" s="222"/>
      <c r="N1295" s="222"/>
      <c r="O1295" s="222"/>
      <c r="P1295" s="222"/>
      <c r="Q1295" s="222"/>
      <c r="R1295" s="222"/>
      <c r="S1295" s="222"/>
      <c r="T1295" s="222"/>
      <c r="U1295" s="222"/>
      <c r="V1295" s="222"/>
      <c r="W1295" s="222"/>
      <c r="X1295" s="222"/>
      <c r="Y1295" s="213"/>
      <c r="Z1295" s="213"/>
      <c r="AA1295" s="213"/>
      <c r="AB1295" s="213"/>
      <c r="AC1295" s="213"/>
      <c r="AD1295" s="213"/>
      <c r="AE1295" s="213"/>
      <c r="AF1295" s="213"/>
      <c r="AG1295" s="213" t="s">
        <v>157</v>
      </c>
      <c r="AH1295" s="213">
        <v>0</v>
      </c>
      <c r="AI1295" s="213"/>
      <c r="AJ1295" s="213"/>
      <c r="AK1295" s="213"/>
      <c r="AL1295" s="213"/>
      <c r="AM1295" s="213"/>
      <c r="AN1295" s="213"/>
      <c r="AO1295" s="213"/>
      <c r="AP1295" s="213"/>
      <c r="AQ1295" s="213"/>
      <c r="AR1295" s="213"/>
      <c r="AS1295" s="213"/>
      <c r="AT1295" s="213"/>
      <c r="AU1295" s="213"/>
      <c r="AV1295" s="213"/>
      <c r="AW1295" s="213"/>
      <c r="AX1295" s="213"/>
      <c r="AY1295" s="213"/>
      <c r="AZ1295" s="213"/>
      <c r="BA1295" s="213"/>
      <c r="BB1295" s="213"/>
      <c r="BC1295" s="213"/>
      <c r="BD1295" s="213"/>
      <c r="BE1295" s="213"/>
      <c r="BF1295" s="213"/>
      <c r="BG1295" s="213"/>
      <c r="BH1295" s="213"/>
    </row>
    <row r="1296" spans="1:60" outlineLevel="1" x14ac:dyDescent="0.2">
      <c r="A1296" s="220"/>
      <c r="B1296" s="221"/>
      <c r="C1296" s="256" t="s">
        <v>251</v>
      </c>
      <c r="D1296" s="223"/>
      <c r="E1296" s="224">
        <v>-1.456</v>
      </c>
      <c r="F1296" s="222"/>
      <c r="G1296" s="222"/>
      <c r="H1296" s="222"/>
      <c r="I1296" s="222"/>
      <c r="J1296" s="222"/>
      <c r="K1296" s="222"/>
      <c r="L1296" s="222"/>
      <c r="M1296" s="222"/>
      <c r="N1296" s="222"/>
      <c r="O1296" s="222"/>
      <c r="P1296" s="222"/>
      <c r="Q1296" s="222"/>
      <c r="R1296" s="222"/>
      <c r="S1296" s="222"/>
      <c r="T1296" s="222"/>
      <c r="U1296" s="222"/>
      <c r="V1296" s="222"/>
      <c r="W1296" s="222"/>
      <c r="X1296" s="222"/>
      <c r="Y1296" s="213"/>
      <c r="Z1296" s="213"/>
      <c r="AA1296" s="213"/>
      <c r="AB1296" s="213"/>
      <c r="AC1296" s="213"/>
      <c r="AD1296" s="213"/>
      <c r="AE1296" s="213"/>
      <c r="AF1296" s="213"/>
      <c r="AG1296" s="213" t="s">
        <v>157</v>
      </c>
      <c r="AH1296" s="213">
        <v>0</v>
      </c>
      <c r="AI1296" s="213"/>
      <c r="AJ1296" s="213"/>
      <c r="AK1296" s="213"/>
      <c r="AL1296" s="213"/>
      <c r="AM1296" s="213"/>
      <c r="AN1296" s="213"/>
      <c r="AO1296" s="213"/>
      <c r="AP1296" s="213"/>
      <c r="AQ1296" s="213"/>
      <c r="AR1296" s="213"/>
      <c r="AS1296" s="213"/>
      <c r="AT1296" s="213"/>
      <c r="AU1296" s="213"/>
      <c r="AV1296" s="213"/>
      <c r="AW1296" s="213"/>
      <c r="AX1296" s="213"/>
      <c r="AY1296" s="213"/>
      <c r="AZ1296" s="213"/>
      <c r="BA1296" s="213"/>
      <c r="BB1296" s="213"/>
      <c r="BC1296" s="213"/>
      <c r="BD1296" s="213"/>
      <c r="BE1296" s="213"/>
      <c r="BF1296" s="213"/>
      <c r="BG1296" s="213"/>
      <c r="BH1296" s="213"/>
    </row>
    <row r="1297" spans="1:60" outlineLevel="1" x14ac:dyDescent="0.2">
      <c r="A1297" s="220"/>
      <c r="B1297" s="221"/>
      <c r="C1297" s="256" t="s">
        <v>226</v>
      </c>
      <c r="D1297" s="223"/>
      <c r="E1297" s="224">
        <v>-1.6639999999999999</v>
      </c>
      <c r="F1297" s="222"/>
      <c r="G1297" s="222"/>
      <c r="H1297" s="222"/>
      <c r="I1297" s="222"/>
      <c r="J1297" s="222"/>
      <c r="K1297" s="222"/>
      <c r="L1297" s="222"/>
      <c r="M1297" s="222"/>
      <c r="N1297" s="222"/>
      <c r="O1297" s="222"/>
      <c r="P1297" s="222"/>
      <c r="Q1297" s="222"/>
      <c r="R1297" s="222"/>
      <c r="S1297" s="222"/>
      <c r="T1297" s="222"/>
      <c r="U1297" s="222"/>
      <c r="V1297" s="222"/>
      <c r="W1297" s="222"/>
      <c r="X1297" s="222"/>
      <c r="Y1297" s="213"/>
      <c r="Z1297" s="213"/>
      <c r="AA1297" s="213"/>
      <c r="AB1297" s="213"/>
      <c r="AC1297" s="213"/>
      <c r="AD1297" s="213"/>
      <c r="AE1297" s="213"/>
      <c r="AF1297" s="213"/>
      <c r="AG1297" s="213" t="s">
        <v>157</v>
      </c>
      <c r="AH1297" s="213">
        <v>0</v>
      </c>
      <c r="AI1297" s="213"/>
      <c r="AJ1297" s="213"/>
      <c r="AK1297" s="213"/>
      <c r="AL1297" s="213"/>
      <c r="AM1297" s="213"/>
      <c r="AN1297" s="213"/>
      <c r="AO1297" s="213"/>
      <c r="AP1297" s="213"/>
      <c r="AQ1297" s="213"/>
      <c r="AR1297" s="213"/>
      <c r="AS1297" s="213"/>
      <c r="AT1297" s="213"/>
      <c r="AU1297" s="213"/>
      <c r="AV1297" s="213"/>
      <c r="AW1297" s="213"/>
      <c r="AX1297" s="213"/>
      <c r="AY1297" s="213"/>
      <c r="AZ1297" s="213"/>
      <c r="BA1297" s="213"/>
      <c r="BB1297" s="213"/>
      <c r="BC1297" s="213"/>
      <c r="BD1297" s="213"/>
      <c r="BE1297" s="213"/>
      <c r="BF1297" s="213"/>
      <c r="BG1297" s="213"/>
      <c r="BH1297" s="213"/>
    </row>
    <row r="1298" spans="1:60" outlineLevel="1" x14ac:dyDescent="0.2">
      <c r="A1298" s="220"/>
      <c r="B1298" s="221"/>
      <c r="C1298" s="256" t="s">
        <v>708</v>
      </c>
      <c r="D1298" s="223"/>
      <c r="E1298" s="224"/>
      <c r="F1298" s="222"/>
      <c r="G1298" s="222"/>
      <c r="H1298" s="222"/>
      <c r="I1298" s="222"/>
      <c r="J1298" s="222"/>
      <c r="K1298" s="222"/>
      <c r="L1298" s="222"/>
      <c r="M1298" s="222"/>
      <c r="N1298" s="222"/>
      <c r="O1298" s="222"/>
      <c r="P1298" s="222"/>
      <c r="Q1298" s="222"/>
      <c r="R1298" s="222"/>
      <c r="S1298" s="222"/>
      <c r="T1298" s="222"/>
      <c r="U1298" s="222"/>
      <c r="V1298" s="222"/>
      <c r="W1298" s="222"/>
      <c r="X1298" s="222"/>
      <c r="Y1298" s="213"/>
      <c r="Z1298" s="213"/>
      <c r="AA1298" s="213"/>
      <c r="AB1298" s="213"/>
      <c r="AC1298" s="213"/>
      <c r="AD1298" s="213"/>
      <c r="AE1298" s="213"/>
      <c r="AF1298" s="213"/>
      <c r="AG1298" s="213" t="s">
        <v>157</v>
      </c>
      <c r="AH1298" s="213">
        <v>0</v>
      </c>
      <c r="AI1298" s="213"/>
      <c r="AJ1298" s="213"/>
      <c r="AK1298" s="213"/>
      <c r="AL1298" s="213"/>
      <c r="AM1298" s="213"/>
      <c r="AN1298" s="213"/>
      <c r="AO1298" s="213"/>
      <c r="AP1298" s="213"/>
      <c r="AQ1298" s="213"/>
      <c r="AR1298" s="213"/>
      <c r="AS1298" s="213"/>
      <c r="AT1298" s="213"/>
      <c r="AU1298" s="213"/>
      <c r="AV1298" s="213"/>
      <c r="AW1298" s="213"/>
      <c r="AX1298" s="213"/>
      <c r="AY1298" s="213"/>
      <c r="AZ1298" s="213"/>
      <c r="BA1298" s="213"/>
      <c r="BB1298" s="213"/>
      <c r="BC1298" s="213"/>
      <c r="BD1298" s="213"/>
      <c r="BE1298" s="213"/>
      <c r="BF1298" s="213"/>
      <c r="BG1298" s="213"/>
      <c r="BH1298" s="213"/>
    </row>
    <row r="1299" spans="1:60" outlineLevel="1" x14ac:dyDescent="0.2">
      <c r="A1299" s="220"/>
      <c r="B1299" s="221"/>
      <c r="C1299" s="256" t="s">
        <v>218</v>
      </c>
      <c r="D1299" s="223"/>
      <c r="E1299" s="224">
        <v>18.899999999999999</v>
      </c>
      <c r="F1299" s="222"/>
      <c r="G1299" s="222"/>
      <c r="H1299" s="222"/>
      <c r="I1299" s="222"/>
      <c r="J1299" s="222"/>
      <c r="K1299" s="222"/>
      <c r="L1299" s="222"/>
      <c r="M1299" s="222"/>
      <c r="N1299" s="222"/>
      <c r="O1299" s="222"/>
      <c r="P1299" s="222"/>
      <c r="Q1299" s="222"/>
      <c r="R1299" s="222"/>
      <c r="S1299" s="222"/>
      <c r="T1299" s="222"/>
      <c r="U1299" s="222"/>
      <c r="V1299" s="222"/>
      <c r="W1299" s="222"/>
      <c r="X1299" s="222"/>
      <c r="Y1299" s="213"/>
      <c r="Z1299" s="213"/>
      <c r="AA1299" s="213"/>
      <c r="AB1299" s="213"/>
      <c r="AC1299" s="213"/>
      <c r="AD1299" s="213"/>
      <c r="AE1299" s="213"/>
      <c r="AF1299" s="213"/>
      <c r="AG1299" s="213" t="s">
        <v>157</v>
      </c>
      <c r="AH1299" s="213">
        <v>0</v>
      </c>
      <c r="AI1299" s="213"/>
      <c r="AJ1299" s="213"/>
      <c r="AK1299" s="213"/>
      <c r="AL1299" s="213"/>
      <c r="AM1299" s="213"/>
      <c r="AN1299" s="213"/>
      <c r="AO1299" s="213"/>
      <c r="AP1299" s="213"/>
      <c r="AQ1299" s="213"/>
      <c r="AR1299" s="213"/>
      <c r="AS1299" s="213"/>
      <c r="AT1299" s="213"/>
      <c r="AU1299" s="213"/>
      <c r="AV1299" s="213"/>
      <c r="AW1299" s="213"/>
      <c r="AX1299" s="213"/>
      <c r="AY1299" s="213"/>
      <c r="AZ1299" s="213"/>
      <c r="BA1299" s="213"/>
      <c r="BB1299" s="213"/>
      <c r="BC1299" s="213"/>
      <c r="BD1299" s="213"/>
      <c r="BE1299" s="213"/>
      <c r="BF1299" s="213"/>
      <c r="BG1299" s="213"/>
      <c r="BH1299" s="213"/>
    </row>
    <row r="1300" spans="1:60" outlineLevel="1" x14ac:dyDescent="0.2">
      <c r="A1300" s="234">
        <v>145</v>
      </c>
      <c r="B1300" s="235" t="s">
        <v>719</v>
      </c>
      <c r="C1300" s="254" t="s">
        <v>720</v>
      </c>
      <c r="D1300" s="236" t="s">
        <v>164</v>
      </c>
      <c r="E1300" s="237">
        <v>200.20197999999999</v>
      </c>
      <c r="F1300" s="238"/>
      <c r="G1300" s="239">
        <f>ROUND(E1300*F1300,2)</f>
        <v>0</v>
      </c>
      <c r="H1300" s="238"/>
      <c r="I1300" s="239">
        <f>ROUND(E1300*H1300,2)</f>
        <v>0</v>
      </c>
      <c r="J1300" s="238"/>
      <c r="K1300" s="239">
        <f>ROUND(E1300*J1300,2)</f>
        <v>0</v>
      </c>
      <c r="L1300" s="239">
        <v>15</v>
      </c>
      <c r="M1300" s="239">
        <f>G1300*(1+L1300/100)</f>
        <v>0</v>
      </c>
      <c r="N1300" s="239">
        <v>1.4999999999999999E-4</v>
      </c>
      <c r="O1300" s="239">
        <f>ROUND(E1300*N1300,2)</f>
        <v>0.03</v>
      </c>
      <c r="P1300" s="239">
        <v>0</v>
      </c>
      <c r="Q1300" s="239">
        <f>ROUND(E1300*P1300,2)</f>
        <v>0</v>
      </c>
      <c r="R1300" s="239" t="s">
        <v>706</v>
      </c>
      <c r="S1300" s="239" t="s">
        <v>151</v>
      </c>
      <c r="T1300" s="240" t="s">
        <v>151</v>
      </c>
      <c r="U1300" s="222">
        <v>0.10191</v>
      </c>
      <c r="V1300" s="222">
        <f>ROUND(E1300*U1300,2)</f>
        <v>20.399999999999999</v>
      </c>
      <c r="W1300" s="222"/>
      <c r="X1300" s="222" t="s">
        <v>152</v>
      </c>
      <c r="Y1300" s="213"/>
      <c r="Z1300" s="213"/>
      <c r="AA1300" s="213"/>
      <c r="AB1300" s="213"/>
      <c r="AC1300" s="213"/>
      <c r="AD1300" s="213"/>
      <c r="AE1300" s="213"/>
      <c r="AF1300" s="213"/>
      <c r="AG1300" s="213" t="s">
        <v>153</v>
      </c>
      <c r="AH1300" s="213"/>
      <c r="AI1300" s="213"/>
      <c r="AJ1300" s="213"/>
      <c r="AK1300" s="213"/>
      <c r="AL1300" s="213"/>
      <c r="AM1300" s="213"/>
      <c r="AN1300" s="213"/>
      <c r="AO1300" s="213"/>
      <c r="AP1300" s="213"/>
      <c r="AQ1300" s="213"/>
      <c r="AR1300" s="213"/>
      <c r="AS1300" s="213"/>
      <c r="AT1300" s="213"/>
      <c r="AU1300" s="213"/>
      <c r="AV1300" s="213"/>
      <c r="AW1300" s="213"/>
      <c r="AX1300" s="213"/>
      <c r="AY1300" s="213"/>
      <c r="AZ1300" s="213"/>
      <c r="BA1300" s="213"/>
      <c r="BB1300" s="213"/>
      <c r="BC1300" s="213"/>
      <c r="BD1300" s="213"/>
      <c r="BE1300" s="213"/>
      <c r="BF1300" s="213"/>
      <c r="BG1300" s="213"/>
      <c r="BH1300" s="213"/>
    </row>
    <row r="1301" spans="1:60" outlineLevel="1" x14ac:dyDescent="0.2">
      <c r="A1301" s="220"/>
      <c r="B1301" s="221"/>
      <c r="C1301" s="256" t="s">
        <v>167</v>
      </c>
      <c r="D1301" s="223"/>
      <c r="E1301" s="224"/>
      <c r="F1301" s="222"/>
      <c r="G1301" s="222"/>
      <c r="H1301" s="222"/>
      <c r="I1301" s="222"/>
      <c r="J1301" s="222"/>
      <c r="K1301" s="222"/>
      <c r="L1301" s="222"/>
      <c r="M1301" s="222"/>
      <c r="N1301" s="222"/>
      <c r="O1301" s="222"/>
      <c r="P1301" s="222"/>
      <c r="Q1301" s="222"/>
      <c r="R1301" s="222"/>
      <c r="S1301" s="222"/>
      <c r="T1301" s="222"/>
      <c r="U1301" s="222"/>
      <c r="V1301" s="222"/>
      <c r="W1301" s="222"/>
      <c r="X1301" s="222"/>
      <c r="Y1301" s="213"/>
      <c r="Z1301" s="213"/>
      <c r="AA1301" s="213"/>
      <c r="AB1301" s="213"/>
      <c r="AC1301" s="213"/>
      <c r="AD1301" s="213"/>
      <c r="AE1301" s="213"/>
      <c r="AF1301" s="213"/>
      <c r="AG1301" s="213" t="s">
        <v>157</v>
      </c>
      <c r="AH1301" s="213">
        <v>0</v>
      </c>
      <c r="AI1301" s="213"/>
      <c r="AJ1301" s="213"/>
      <c r="AK1301" s="213"/>
      <c r="AL1301" s="213"/>
      <c r="AM1301" s="213"/>
      <c r="AN1301" s="213"/>
      <c r="AO1301" s="213"/>
      <c r="AP1301" s="213"/>
      <c r="AQ1301" s="213"/>
      <c r="AR1301" s="213"/>
      <c r="AS1301" s="213"/>
      <c r="AT1301" s="213"/>
      <c r="AU1301" s="213"/>
      <c r="AV1301" s="213"/>
      <c r="AW1301" s="213"/>
      <c r="AX1301" s="213"/>
      <c r="AY1301" s="213"/>
      <c r="AZ1301" s="213"/>
      <c r="BA1301" s="213"/>
      <c r="BB1301" s="213"/>
      <c r="BC1301" s="213"/>
      <c r="BD1301" s="213"/>
      <c r="BE1301" s="213"/>
      <c r="BF1301" s="213"/>
      <c r="BG1301" s="213"/>
      <c r="BH1301" s="213"/>
    </row>
    <row r="1302" spans="1:60" outlineLevel="1" x14ac:dyDescent="0.2">
      <c r="A1302" s="220"/>
      <c r="B1302" s="221"/>
      <c r="C1302" s="256" t="s">
        <v>716</v>
      </c>
      <c r="D1302" s="223"/>
      <c r="E1302" s="224">
        <v>65.58</v>
      </c>
      <c r="F1302" s="222"/>
      <c r="G1302" s="222"/>
      <c r="H1302" s="222"/>
      <c r="I1302" s="222"/>
      <c r="J1302" s="222"/>
      <c r="K1302" s="222"/>
      <c r="L1302" s="222"/>
      <c r="M1302" s="222"/>
      <c r="N1302" s="222"/>
      <c r="O1302" s="222"/>
      <c r="P1302" s="222"/>
      <c r="Q1302" s="222"/>
      <c r="R1302" s="222"/>
      <c r="S1302" s="222"/>
      <c r="T1302" s="222"/>
      <c r="U1302" s="222"/>
      <c r="V1302" s="222"/>
      <c r="W1302" s="222"/>
      <c r="X1302" s="222"/>
      <c r="Y1302" s="213"/>
      <c r="Z1302" s="213"/>
      <c r="AA1302" s="213"/>
      <c r="AB1302" s="213"/>
      <c r="AC1302" s="213"/>
      <c r="AD1302" s="213"/>
      <c r="AE1302" s="213"/>
      <c r="AF1302" s="213"/>
      <c r="AG1302" s="213" t="s">
        <v>157</v>
      </c>
      <c r="AH1302" s="213">
        <v>0</v>
      </c>
      <c r="AI1302" s="213"/>
      <c r="AJ1302" s="213"/>
      <c r="AK1302" s="213"/>
      <c r="AL1302" s="213"/>
      <c r="AM1302" s="213"/>
      <c r="AN1302" s="213"/>
      <c r="AO1302" s="213"/>
      <c r="AP1302" s="213"/>
      <c r="AQ1302" s="213"/>
      <c r="AR1302" s="213"/>
      <c r="AS1302" s="213"/>
      <c r="AT1302" s="213"/>
      <c r="AU1302" s="213"/>
      <c r="AV1302" s="213"/>
      <c r="AW1302" s="213"/>
      <c r="AX1302" s="213"/>
      <c r="AY1302" s="213"/>
      <c r="AZ1302" s="213"/>
      <c r="BA1302" s="213"/>
      <c r="BB1302" s="213"/>
      <c r="BC1302" s="213"/>
      <c r="BD1302" s="213"/>
      <c r="BE1302" s="213"/>
      <c r="BF1302" s="213"/>
      <c r="BG1302" s="213"/>
      <c r="BH1302" s="213"/>
    </row>
    <row r="1303" spans="1:60" outlineLevel="1" x14ac:dyDescent="0.2">
      <c r="A1303" s="220"/>
      <c r="B1303" s="221"/>
      <c r="C1303" s="256" t="s">
        <v>232</v>
      </c>
      <c r="D1303" s="223"/>
      <c r="E1303" s="224">
        <v>11.064</v>
      </c>
      <c r="F1303" s="222"/>
      <c r="G1303" s="222"/>
      <c r="H1303" s="222"/>
      <c r="I1303" s="222"/>
      <c r="J1303" s="222"/>
      <c r="K1303" s="222"/>
      <c r="L1303" s="222"/>
      <c r="M1303" s="222"/>
      <c r="N1303" s="222"/>
      <c r="O1303" s="222"/>
      <c r="P1303" s="222"/>
      <c r="Q1303" s="222"/>
      <c r="R1303" s="222"/>
      <c r="S1303" s="222"/>
      <c r="T1303" s="222"/>
      <c r="U1303" s="222"/>
      <c r="V1303" s="222"/>
      <c r="W1303" s="222"/>
      <c r="X1303" s="222"/>
      <c r="Y1303" s="213"/>
      <c r="Z1303" s="213"/>
      <c r="AA1303" s="213"/>
      <c r="AB1303" s="213"/>
      <c r="AC1303" s="213"/>
      <c r="AD1303" s="213"/>
      <c r="AE1303" s="213"/>
      <c r="AF1303" s="213"/>
      <c r="AG1303" s="213" t="s">
        <v>157</v>
      </c>
      <c r="AH1303" s="213">
        <v>0</v>
      </c>
      <c r="AI1303" s="213"/>
      <c r="AJ1303" s="213"/>
      <c r="AK1303" s="213"/>
      <c r="AL1303" s="213"/>
      <c r="AM1303" s="213"/>
      <c r="AN1303" s="213"/>
      <c r="AO1303" s="213"/>
      <c r="AP1303" s="213"/>
      <c r="AQ1303" s="213"/>
      <c r="AR1303" s="213"/>
      <c r="AS1303" s="213"/>
      <c r="AT1303" s="213"/>
      <c r="AU1303" s="213"/>
      <c r="AV1303" s="213"/>
      <c r="AW1303" s="213"/>
      <c r="AX1303" s="213"/>
      <c r="AY1303" s="213"/>
      <c r="AZ1303" s="213"/>
      <c r="BA1303" s="213"/>
      <c r="BB1303" s="213"/>
      <c r="BC1303" s="213"/>
      <c r="BD1303" s="213"/>
      <c r="BE1303" s="213"/>
      <c r="BF1303" s="213"/>
      <c r="BG1303" s="213"/>
      <c r="BH1303" s="213"/>
    </row>
    <row r="1304" spans="1:60" outlineLevel="1" x14ac:dyDescent="0.2">
      <c r="A1304" s="220"/>
      <c r="B1304" s="221"/>
      <c r="C1304" s="256" t="s">
        <v>717</v>
      </c>
      <c r="D1304" s="223"/>
      <c r="E1304" s="224">
        <v>8.6760000000000002</v>
      </c>
      <c r="F1304" s="222"/>
      <c r="G1304" s="222"/>
      <c r="H1304" s="222"/>
      <c r="I1304" s="222"/>
      <c r="J1304" s="222"/>
      <c r="K1304" s="222"/>
      <c r="L1304" s="222"/>
      <c r="M1304" s="222"/>
      <c r="N1304" s="222"/>
      <c r="O1304" s="222"/>
      <c r="P1304" s="222"/>
      <c r="Q1304" s="222"/>
      <c r="R1304" s="222"/>
      <c r="S1304" s="222"/>
      <c r="T1304" s="222"/>
      <c r="U1304" s="222"/>
      <c r="V1304" s="222"/>
      <c r="W1304" s="222"/>
      <c r="X1304" s="222"/>
      <c r="Y1304" s="213"/>
      <c r="Z1304" s="213"/>
      <c r="AA1304" s="213"/>
      <c r="AB1304" s="213"/>
      <c r="AC1304" s="213"/>
      <c r="AD1304" s="213"/>
      <c r="AE1304" s="213"/>
      <c r="AF1304" s="213"/>
      <c r="AG1304" s="213" t="s">
        <v>157</v>
      </c>
      <c r="AH1304" s="213">
        <v>0</v>
      </c>
      <c r="AI1304" s="213"/>
      <c r="AJ1304" s="213"/>
      <c r="AK1304" s="213"/>
      <c r="AL1304" s="213"/>
      <c r="AM1304" s="213"/>
      <c r="AN1304" s="213"/>
      <c r="AO1304" s="213"/>
      <c r="AP1304" s="213"/>
      <c r="AQ1304" s="213"/>
      <c r="AR1304" s="213"/>
      <c r="AS1304" s="213"/>
      <c r="AT1304" s="213"/>
      <c r="AU1304" s="213"/>
      <c r="AV1304" s="213"/>
      <c r="AW1304" s="213"/>
      <c r="AX1304" s="213"/>
      <c r="AY1304" s="213"/>
      <c r="AZ1304" s="213"/>
      <c r="BA1304" s="213"/>
      <c r="BB1304" s="213"/>
      <c r="BC1304" s="213"/>
      <c r="BD1304" s="213"/>
      <c r="BE1304" s="213"/>
      <c r="BF1304" s="213"/>
      <c r="BG1304" s="213"/>
      <c r="BH1304" s="213"/>
    </row>
    <row r="1305" spans="1:60" outlineLevel="1" x14ac:dyDescent="0.2">
      <c r="A1305" s="220"/>
      <c r="B1305" s="221"/>
      <c r="C1305" s="256" t="s">
        <v>169</v>
      </c>
      <c r="D1305" s="223"/>
      <c r="E1305" s="224"/>
      <c r="F1305" s="222"/>
      <c r="G1305" s="222"/>
      <c r="H1305" s="222"/>
      <c r="I1305" s="222"/>
      <c r="J1305" s="222"/>
      <c r="K1305" s="222"/>
      <c r="L1305" s="222"/>
      <c r="M1305" s="222"/>
      <c r="N1305" s="222"/>
      <c r="O1305" s="222"/>
      <c r="P1305" s="222"/>
      <c r="Q1305" s="222"/>
      <c r="R1305" s="222"/>
      <c r="S1305" s="222"/>
      <c r="T1305" s="222"/>
      <c r="U1305" s="222"/>
      <c r="V1305" s="222"/>
      <c r="W1305" s="222"/>
      <c r="X1305" s="222"/>
      <c r="Y1305" s="213"/>
      <c r="Z1305" s="213"/>
      <c r="AA1305" s="213"/>
      <c r="AB1305" s="213"/>
      <c r="AC1305" s="213"/>
      <c r="AD1305" s="213"/>
      <c r="AE1305" s="213"/>
      <c r="AF1305" s="213"/>
      <c r="AG1305" s="213" t="s">
        <v>157</v>
      </c>
      <c r="AH1305" s="213">
        <v>0</v>
      </c>
      <c r="AI1305" s="213"/>
      <c r="AJ1305" s="213"/>
      <c r="AK1305" s="213"/>
      <c r="AL1305" s="213"/>
      <c r="AM1305" s="213"/>
      <c r="AN1305" s="213"/>
      <c r="AO1305" s="213"/>
      <c r="AP1305" s="213"/>
      <c r="AQ1305" s="213"/>
      <c r="AR1305" s="213"/>
      <c r="AS1305" s="213"/>
      <c r="AT1305" s="213"/>
      <c r="AU1305" s="213"/>
      <c r="AV1305" s="213"/>
      <c r="AW1305" s="213"/>
      <c r="AX1305" s="213"/>
      <c r="AY1305" s="213"/>
      <c r="AZ1305" s="213"/>
      <c r="BA1305" s="213"/>
      <c r="BB1305" s="213"/>
      <c r="BC1305" s="213"/>
      <c r="BD1305" s="213"/>
      <c r="BE1305" s="213"/>
      <c r="BF1305" s="213"/>
      <c r="BG1305" s="213"/>
      <c r="BH1305" s="213"/>
    </row>
    <row r="1306" spans="1:60" outlineLevel="1" x14ac:dyDescent="0.2">
      <c r="A1306" s="220"/>
      <c r="B1306" s="221"/>
      <c r="C1306" s="256" t="s">
        <v>233</v>
      </c>
      <c r="D1306" s="223"/>
      <c r="E1306" s="224">
        <v>-1.89</v>
      </c>
      <c r="F1306" s="222"/>
      <c r="G1306" s="222"/>
      <c r="H1306" s="222"/>
      <c r="I1306" s="222"/>
      <c r="J1306" s="222"/>
      <c r="K1306" s="222"/>
      <c r="L1306" s="222"/>
      <c r="M1306" s="222"/>
      <c r="N1306" s="222"/>
      <c r="O1306" s="222"/>
      <c r="P1306" s="222"/>
      <c r="Q1306" s="222"/>
      <c r="R1306" s="222"/>
      <c r="S1306" s="222"/>
      <c r="T1306" s="222"/>
      <c r="U1306" s="222"/>
      <c r="V1306" s="222"/>
      <c r="W1306" s="222"/>
      <c r="X1306" s="222"/>
      <c r="Y1306" s="213"/>
      <c r="Z1306" s="213"/>
      <c r="AA1306" s="213"/>
      <c r="AB1306" s="213"/>
      <c r="AC1306" s="213"/>
      <c r="AD1306" s="213"/>
      <c r="AE1306" s="213"/>
      <c r="AF1306" s="213"/>
      <c r="AG1306" s="213" t="s">
        <v>157</v>
      </c>
      <c r="AH1306" s="213">
        <v>0</v>
      </c>
      <c r="AI1306" s="213"/>
      <c r="AJ1306" s="213"/>
      <c r="AK1306" s="213"/>
      <c r="AL1306" s="213"/>
      <c r="AM1306" s="213"/>
      <c r="AN1306" s="213"/>
      <c r="AO1306" s="213"/>
      <c r="AP1306" s="213"/>
      <c r="AQ1306" s="213"/>
      <c r="AR1306" s="213"/>
      <c r="AS1306" s="213"/>
      <c r="AT1306" s="213"/>
      <c r="AU1306" s="213"/>
      <c r="AV1306" s="213"/>
      <c r="AW1306" s="213"/>
      <c r="AX1306" s="213"/>
      <c r="AY1306" s="213"/>
      <c r="AZ1306" s="213"/>
      <c r="BA1306" s="213"/>
      <c r="BB1306" s="213"/>
      <c r="BC1306" s="213"/>
      <c r="BD1306" s="213"/>
      <c r="BE1306" s="213"/>
      <c r="BF1306" s="213"/>
      <c r="BG1306" s="213"/>
      <c r="BH1306" s="213"/>
    </row>
    <row r="1307" spans="1:60" outlineLevel="1" x14ac:dyDescent="0.2">
      <c r="A1307" s="220"/>
      <c r="B1307" s="221"/>
      <c r="C1307" s="256" t="s">
        <v>234</v>
      </c>
      <c r="D1307" s="223"/>
      <c r="E1307" s="224">
        <v>-2.25</v>
      </c>
      <c r="F1307" s="222"/>
      <c r="G1307" s="222"/>
      <c r="H1307" s="222"/>
      <c r="I1307" s="222"/>
      <c r="J1307" s="222"/>
      <c r="K1307" s="222"/>
      <c r="L1307" s="222"/>
      <c r="M1307" s="222"/>
      <c r="N1307" s="222"/>
      <c r="O1307" s="222"/>
      <c r="P1307" s="222"/>
      <c r="Q1307" s="222"/>
      <c r="R1307" s="222"/>
      <c r="S1307" s="222"/>
      <c r="T1307" s="222"/>
      <c r="U1307" s="222"/>
      <c r="V1307" s="222"/>
      <c r="W1307" s="222"/>
      <c r="X1307" s="222"/>
      <c r="Y1307" s="213"/>
      <c r="Z1307" s="213"/>
      <c r="AA1307" s="213"/>
      <c r="AB1307" s="213"/>
      <c r="AC1307" s="213"/>
      <c r="AD1307" s="213"/>
      <c r="AE1307" s="213"/>
      <c r="AF1307" s="213"/>
      <c r="AG1307" s="213" t="s">
        <v>157</v>
      </c>
      <c r="AH1307" s="213">
        <v>0</v>
      </c>
      <c r="AI1307" s="213"/>
      <c r="AJ1307" s="213"/>
      <c r="AK1307" s="213"/>
      <c r="AL1307" s="213"/>
      <c r="AM1307" s="213"/>
      <c r="AN1307" s="213"/>
      <c r="AO1307" s="213"/>
      <c r="AP1307" s="213"/>
      <c r="AQ1307" s="213"/>
      <c r="AR1307" s="213"/>
      <c r="AS1307" s="213"/>
      <c r="AT1307" s="213"/>
      <c r="AU1307" s="213"/>
      <c r="AV1307" s="213"/>
      <c r="AW1307" s="213"/>
      <c r="AX1307" s="213"/>
      <c r="AY1307" s="213"/>
      <c r="AZ1307" s="213"/>
      <c r="BA1307" s="213"/>
      <c r="BB1307" s="213"/>
      <c r="BC1307" s="213"/>
      <c r="BD1307" s="213"/>
      <c r="BE1307" s="213"/>
      <c r="BF1307" s="213"/>
      <c r="BG1307" s="213"/>
      <c r="BH1307" s="213"/>
    </row>
    <row r="1308" spans="1:60" outlineLevel="1" x14ac:dyDescent="0.2">
      <c r="A1308" s="220"/>
      <c r="B1308" s="221"/>
      <c r="C1308" s="256" t="s">
        <v>235</v>
      </c>
      <c r="D1308" s="223"/>
      <c r="E1308" s="224">
        <v>-2.9119999999999999</v>
      </c>
      <c r="F1308" s="222"/>
      <c r="G1308" s="222"/>
      <c r="H1308" s="222"/>
      <c r="I1308" s="222"/>
      <c r="J1308" s="222"/>
      <c r="K1308" s="222"/>
      <c r="L1308" s="222"/>
      <c r="M1308" s="222"/>
      <c r="N1308" s="222"/>
      <c r="O1308" s="222"/>
      <c r="P1308" s="222"/>
      <c r="Q1308" s="222"/>
      <c r="R1308" s="222"/>
      <c r="S1308" s="222"/>
      <c r="T1308" s="222"/>
      <c r="U1308" s="222"/>
      <c r="V1308" s="222"/>
      <c r="W1308" s="222"/>
      <c r="X1308" s="222"/>
      <c r="Y1308" s="213"/>
      <c r="Z1308" s="213"/>
      <c r="AA1308" s="213"/>
      <c r="AB1308" s="213"/>
      <c r="AC1308" s="213"/>
      <c r="AD1308" s="213"/>
      <c r="AE1308" s="213"/>
      <c r="AF1308" s="213"/>
      <c r="AG1308" s="213" t="s">
        <v>157</v>
      </c>
      <c r="AH1308" s="213">
        <v>0</v>
      </c>
      <c r="AI1308" s="213"/>
      <c r="AJ1308" s="213"/>
      <c r="AK1308" s="213"/>
      <c r="AL1308" s="213"/>
      <c r="AM1308" s="213"/>
      <c r="AN1308" s="213"/>
      <c r="AO1308" s="213"/>
      <c r="AP1308" s="213"/>
      <c r="AQ1308" s="213"/>
      <c r="AR1308" s="213"/>
      <c r="AS1308" s="213"/>
      <c r="AT1308" s="213"/>
      <c r="AU1308" s="213"/>
      <c r="AV1308" s="213"/>
      <c r="AW1308" s="213"/>
      <c r="AX1308" s="213"/>
      <c r="AY1308" s="213"/>
      <c r="AZ1308" s="213"/>
      <c r="BA1308" s="213"/>
      <c r="BB1308" s="213"/>
      <c r="BC1308" s="213"/>
      <c r="BD1308" s="213"/>
      <c r="BE1308" s="213"/>
      <c r="BF1308" s="213"/>
      <c r="BG1308" s="213"/>
      <c r="BH1308" s="213"/>
    </row>
    <row r="1309" spans="1:60" outlineLevel="1" x14ac:dyDescent="0.2">
      <c r="A1309" s="220"/>
      <c r="B1309" s="221"/>
      <c r="C1309" s="256" t="s">
        <v>718</v>
      </c>
      <c r="D1309" s="223"/>
      <c r="E1309" s="224">
        <v>-8.32</v>
      </c>
      <c r="F1309" s="222"/>
      <c r="G1309" s="222"/>
      <c r="H1309" s="222"/>
      <c r="I1309" s="222"/>
      <c r="J1309" s="222"/>
      <c r="K1309" s="222"/>
      <c r="L1309" s="222"/>
      <c r="M1309" s="222"/>
      <c r="N1309" s="222"/>
      <c r="O1309" s="222"/>
      <c r="P1309" s="222"/>
      <c r="Q1309" s="222"/>
      <c r="R1309" s="222"/>
      <c r="S1309" s="222"/>
      <c r="T1309" s="222"/>
      <c r="U1309" s="222"/>
      <c r="V1309" s="222"/>
      <c r="W1309" s="222"/>
      <c r="X1309" s="222"/>
      <c r="Y1309" s="213"/>
      <c r="Z1309" s="213"/>
      <c r="AA1309" s="213"/>
      <c r="AB1309" s="213"/>
      <c r="AC1309" s="213"/>
      <c r="AD1309" s="213"/>
      <c r="AE1309" s="213"/>
      <c r="AF1309" s="213"/>
      <c r="AG1309" s="213" t="s">
        <v>157</v>
      </c>
      <c r="AH1309" s="213">
        <v>0</v>
      </c>
      <c r="AI1309" s="213"/>
      <c r="AJ1309" s="213"/>
      <c r="AK1309" s="213"/>
      <c r="AL1309" s="213"/>
      <c r="AM1309" s="213"/>
      <c r="AN1309" s="213"/>
      <c r="AO1309" s="213"/>
      <c r="AP1309" s="213"/>
      <c r="AQ1309" s="213"/>
      <c r="AR1309" s="213"/>
      <c r="AS1309" s="213"/>
      <c r="AT1309" s="213"/>
      <c r="AU1309" s="213"/>
      <c r="AV1309" s="213"/>
      <c r="AW1309" s="213"/>
      <c r="AX1309" s="213"/>
      <c r="AY1309" s="213"/>
      <c r="AZ1309" s="213"/>
      <c r="BA1309" s="213"/>
      <c r="BB1309" s="213"/>
      <c r="BC1309" s="213"/>
      <c r="BD1309" s="213"/>
      <c r="BE1309" s="213"/>
      <c r="BF1309" s="213"/>
      <c r="BG1309" s="213"/>
      <c r="BH1309" s="213"/>
    </row>
    <row r="1310" spans="1:60" outlineLevel="1" x14ac:dyDescent="0.2">
      <c r="A1310" s="220"/>
      <c r="B1310" s="221"/>
      <c r="C1310" s="256" t="s">
        <v>223</v>
      </c>
      <c r="D1310" s="223"/>
      <c r="E1310" s="224">
        <v>-1.248</v>
      </c>
      <c r="F1310" s="222"/>
      <c r="G1310" s="222"/>
      <c r="H1310" s="222"/>
      <c r="I1310" s="222"/>
      <c r="J1310" s="222"/>
      <c r="K1310" s="222"/>
      <c r="L1310" s="222"/>
      <c r="M1310" s="222"/>
      <c r="N1310" s="222"/>
      <c r="O1310" s="222"/>
      <c r="P1310" s="222"/>
      <c r="Q1310" s="222"/>
      <c r="R1310" s="222"/>
      <c r="S1310" s="222"/>
      <c r="T1310" s="222"/>
      <c r="U1310" s="222"/>
      <c r="V1310" s="222"/>
      <c r="W1310" s="222"/>
      <c r="X1310" s="222"/>
      <c r="Y1310" s="213"/>
      <c r="Z1310" s="213"/>
      <c r="AA1310" s="213"/>
      <c r="AB1310" s="213"/>
      <c r="AC1310" s="213"/>
      <c r="AD1310" s="213"/>
      <c r="AE1310" s="213"/>
      <c r="AF1310" s="213"/>
      <c r="AG1310" s="213" t="s">
        <v>157</v>
      </c>
      <c r="AH1310" s="213">
        <v>0</v>
      </c>
      <c r="AI1310" s="213"/>
      <c r="AJ1310" s="213"/>
      <c r="AK1310" s="213"/>
      <c r="AL1310" s="213"/>
      <c r="AM1310" s="213"/>
      <c r="AN1310" s="213"/>
      <c r="AO1310" s="213"/>
      <c r="AP1310" s="213"/>
      <c r="AQ1310" s="213"/>
      <c r="AR1310" s="213"/>
      <c r="AS1310" s="213"/>
      <c r="AT1310" s="213"/>
      <c r="AU1310" s="213"/>
      <c r="AV1310" s="213"/>
      <c r="AW1310" s="213"/>
      <c r="AX1310" s="213"/>
      <c r="AY1310" s="213"/>
      <c r="AZ1310" s="213"/>
      <c r="BA1310" s="213"/>
      <c r="BB1310" s="213"/>
      <c r="BC1310" s="213"/>
      <c r="BD1310" s="213"/>
      <c r="BE1310" s="213"/>
      <c r="BF1310" s="213"/>
      <c r="BG1310" s="213"/>
      <c r="BH1310" s="213"/>
    </row>
    <row r="1311" spans="1:60" outlineLevel="1" x14ac:dyDescent="0.2">
      <c r="A1311" s="220"/>
      <c r="B1311" s="221"/>
      <c r="C1311" s="256" t="s">
        <v>708</v>
      </c>
      <c r="D1311" s="223"/>
      <c r="E1311" s="224"/>
      <c r="F1311" s="222"/>
      <c r="G1311" s="222"/>
      <c r="H1311" s="222"/>
      <c r="I1311" s="222"/>
      <c r="J1311" s="222"/>
      <c r="K1311" s="222"/>
      <c r="L1311" s="222"/>
      <c r="M1311" s="222"/>
      <c r="N1311" s="222"/>
      <c r="O1311" s="222"/>
      <c r="P1311" s="222"/>
      <c r="Q1311" s="222"/>
      <c r="R1311" s="222"/>
      <c r="S1311" s="222"/>
      <c r="T1311" s="222"/>
      <c r="U1311" s="222"/>
      <c r="V1311" s="222"/>
      <c r="W1311" s="222"/>
      <c r="X1311" s="222"/>
      <c r="Y1311" s="213"/>
      <c r="Z1311" s="213"/>
      <c r="AA1311" s="213"/>
      <c r="AB1311" s="213"/>
      <c r="AC1311" s="213"/>
      <c r="AD1311" s="213"/>
      <c r="AE1311" s="213"/>
      <c r="AF1311" s="213"/>
      <c r="AG1311" s="213" t="s">
        <v>157</v>
      </c>
      <c r="AH1311" s="213">
        <v>0</v>
      </c>
      <c r="AI1311" s="213"/>
      <c r="AJ1311" s="213"/>
      <c r="AK1311" s="213"/>
      <c r="AL1311" s="213"/>
      <c r="AM1311" s="213"/>
      <c r="AN1311" s="213"/>
      <c r="AO1311" s="213"/>
      <c r="AP1311" s="213"/>
      <c r="AQ1311" s="213"/>
      <c r="AR1311" s="213"/>
      <c r="AS1311" s="213"/>
      <c r="AT1311" s="213"/>
      <c r="AU1311" s="213"/>
      <c r="AV1311" s="213"/>
      <c r="AW1311" s="213"/>
      <c r="AX1311" s="213"/>
      <c r="AY1311" s="213"/>
      <c r="AZ1311" s="213"/>
      <c r="BA1311" s="213"/>
      <c r="BB1311" s="213"/>
      <c r="BC1311" s="213"/>
      <c r="BD1311" s="213"/>
      <c r="BE1311" s="213"/>
      <c r="BF1311" s="213"/>
      <c r="BG1311" s="213"/>
      <c r="BH1311" s="213"/>
    </row>
    <row r="1312" spans="1:60" outlineLevel="1" x14ac:dyDescent="0.2">
      <c r="A1312" s="220"/>
      <c r="B1312" s="221"/>
      <c r="C1312" s="256" t="s">
        <v>291</v>
      </c>
      <c r="D1312" s="223"/>
      <c r="E1312" s="224">
        <v>23.1</v>
      </c>
      <c r="F1312" s="222"/>
      <c r="G1312" s="222"/>
      <c r="H1312" s="222"/>
      <c r="I1312" s="222"/>
      <c r="J1312" s="222"/>
      <c r="K1312" s="222"/>
      <c r="L1312" s="222"/>
      <c r="M1312" s="222"/>
      <c r="N1312" s="222"/>
      <c r="O1312" s="222"/>
      <c r="P1312" s="222"/>
      <c r="Q1312" s="222"/>
      <c r="R1312" s="222"/>
      <c r="S1312" s="222"/>
      <c r="T1312" s="222"/>
      <c r="U1312" s="222"/>
      <c r="V1312" s="222"/>
      <c r="W1312" s="222"/>
      <c r="X1312" s="222"/>
      <c r="Y1312" s="213"/>
      <c r="Z1312" s="213"/>
      <c r="AA1312" s="213"/>
      <c r="AB1312" s="213"/>
      <c r="AC1312" s="213"/>
      <c r="AD1312" s="213"/>
      <c r="AE1312" s="213"/>
      <c r="AF1312" s="213"/>
      <c r="AG1312" s="213" t="s">
        <v>157</v>
      </c>
      <c r="AH1312" s="213">
        <v>0</v>
      </c>
      <c r="AI1312" s="213"/>
      <c r="AJ1312" s="213"/>
      <c r="AK1312" s="213"/>
      <c r="AL1312" s="213"/>
      <c r="AM1312" s="213"/>
      <c r="AN1312" s="213"/>
      <c r="AO1312" s="213"/>
      <c r="AP1312" s="213"/>
      <c r="AQ1312" s="213"/>
      <c r="AR1312" s="213"/>
      <c r="AS1312" s="213"/>
      <c r="AT1312" s="213"/>
      <c r="AU1312" s="213"/>
      <c r="AV1312" s="213"/>
      <c r="AW1312" s="213"/>
      <c r="AX1312" s="213"/>
      <c r="AY1312" s="213"/>
      <c r="AZ1312" s="213"/>
      <c r="BA1312" s="213"/>
      <c r="BB1312" s="213"/>
      <c r="BC1312" s="213"/>
      <c r="BD1312" s="213"/>
      <c r="BE1312" s="213"/>
      <c r="BF1312" s="213"/>
      <c r="BG1312" s="213"/>
      <c r="BH1312" s="213"/>
    </row>
    <row r="1313" spans="1:60" outlineLevel="1" x14ac:dyDescent="0.2">
      <c r="A1313" s="220"/>
      <c r="B1313" s="221"/>
      <c r="C1313" s="256" t="s">
        <v>207</v>
      </c>
      <c r="D1313" s="223"/>
      <c r="E1313" s="224"/>
      <c r="F1313" s="222"/>
      <c r="G1313" s="222"/>
      <c r="H1313" s="222"/>
      <c r="I1313" s="222"/>
      <c r="J1313" s="222"/>
      <c r="K1313" s="222"/>
      <c r="L1313" s="222"/>
      <c r="M1313" s="222"/>
      <c r="N1313" s="222"/>
      <c r="O1313" s="222"/>
      <c r="P1313" s="222"/>
      <c r="Q1313" s="222"/>
      <c r="R1313" s="222"/>
      <c r="S1313" s="222"/>
      <c r="T1313" s="222"/>
      <c r="U1313" s="222"/>
      <c r="V1313" s="222"/>
      <c r="W1313" s="222"/>
      <c r="X1313" s="222"/>
      <c r="Y1313" s="213"/>
      <c r="Z1313" s="213"/>
      <c r="AA1313" s="213"/>
      <c r="AB1313" s="213"/>
      <c r="AC1313" s="213"/>
      <c r="AD1313" s="213"/>
      <c r="AE1313" s="213"/>
      <c r="AF1313" s="213"/>
      <c r="AG1313" s="213" t="s">
        <v>157</v>
      </c>
      <c r="AH1313" s="213">
        <v>0</v>
      </c>
      <c r="AI1313" s="213"/>
      <c r="AJ1313" s="213"/>
      <c r="AK1313" s="213"/>
      <c r="AL1313" s="213"/>
      <c r="AM1313" s="213"/>
      <c r="AN1313" s="213"/>
      <c r="AO1313" s="213"/>
      <c r="AP1313" s="213"/>
      <c r="AQ1313" s="213"/>
      <c r="AR1313" s="213"/>
      <c r="AS1313" s="213"/>
      <c r="AT1313" s="213"/>
      <c r="AU1313" s="213"/>
      <c r="AV1313" s="213"/>
      <c r="AW1313" s="213"/>
      <c r="AX1313" s="213"/>
      <c r="AY1313" s="213"/>
      <c r="AZ1313" s="213"/>
      <c r="BA1313" s="213"/>
      <c r="BB1313" s="213"/>
      <c r="BC1313" s="213"/>
      <c r="BD1313" s="213"/>
      <c r="BE1313" s="213"/>
      <c r="BF1313" s="213"/>
      <c r="BG1313" s="213"/>
      <c r="BH1313" s="213"/>
    </row>
    <row r="1314" spans="1:60" outlineLevel="1" x14ac:dyDescent="0.2">
      <c r="A1314" s="220"/>
      <c r="B1314" s="221"/>
      <c r="C1314" s="256" t="s">
        <v>237</v>
      </c>
      <c r="D1314" s="223"/>
      <c r="E1314" s="224">
        <v>24</v>
      </c>
      <c r="F1314" s="222"/>
      <c r="G1314" s="222"/>
      <c r="H1314" s="222"/>
      <c r="I1314" s="222"/>
      <c r="J1314" s="222"/>
      <c r="K1314" s="222"/>
      <c r="L1314" s="222"/>
      <c r="M1314" s="222"/>
      <c r="N1314" s="222"/>
      <c r="O1314" s="222"/>
      <c r="P1314" s="222"/>
      <c r="Q1314" s="222"/>
      <c r="R1314" s="222"/>
      <c r="S1314" s="222"/>
      <c r="T1314" s="222"/>
      <c r="U1314" s="222"/>
      <c r="V1314" s="222"/>
      <c r="W1314" s="222"/>
      <c r="X1314" s="222"/>
      <c r="Y1314" s="213"/>
      <c r="Z1314" s="213"/>
      <c r="AA1314" s="213"/>
      <c r="AB1314" s="213"/>
      <c r="AC1314" s="213"/>
      <c r="AD1314" s="213"/>
      <c r="AE1314" s="213"/>
      <c r="AF1314" s="213"/>
      <c r="AG1314" s="213" t="s">
        <v>157</v>
      </c>
      <c r="AH1314" s="213">
        <v>0</v>
      </c>
      <c r="AI1314" s="213"/>
      <c r="AJ1314" s="213"/>
      <c r="AK1314" s="213"/>
      <c r="AL1314" s="213"/>
      <c r="AM1314" s="213"/>
      <c r="AN1314" s="213"/>
      <c r="AO1314" s="213"/>
      <c r="AP1314" s="213"/>
      <c r="AQ1314" s="213"/>
      <c r="AR1314" s="213"/>
      <c r="AS1314" s="213"/>
      <c r="AT1314" s="213"/>
      <c r="AU1314" s="213"/>
      <c r="AV1314" s="213"/>
      <c r="AW1314" s="213"/>
      <c r="AX1314" s="213"/>
      <c r="AY1314" s="213"/>
      <c r="AZ1314" s="213"/>
      <c r="BA1314" s="213"/>
      <c r="BB1314" s="213"/>
      <c r="BC1314" s="213"/>
      <c r="BD1314" s="213"/>
      <c r="BE1314" s="213"/>
      <c r="BF1314" s="213"/>
      <c r="BG1314" s="213"/>
      <c r="BH1314" s="213"/>
    </row>
    <row r="1315" spans="1:60" outlineLevel="1" x14ac:dyDescent="0.2">
      <c r="A1315" s="220"/>
      <c r="B1315" s="221"/>
      <c r="C1315" s="256" t="s">
        <v>238</v>
      </c>
      <c r="D1315" s="223"/>
      <c r="E1315" s="224">
        <v>18.053999999999998</v>
      </c>
      <c r="F1315" s="222"/>
      <c r="G1315" s="222"/>
      <c r="H1315" s="222"/>
      <c r="I1315" s="222"/>
      <c r="J1315" s="222"/>
      <c r="K1315" s="222"/>
      <c r="L1315" s="222"/>
      <c r="M1315" s="222"/>
      <c r="N1315" s="222"/>
      <c r="O1315" s="222"/>
      <c r="P1315" s="222"/>
      <c r="Q1315" s="222"/>
      <c r="R1315" s="222"/>
      <c r="S1315" s="222"/>
      <c r="T1315" s="222"/>
      <c r="U1315" s="222"/>
      <c r="V1315" s="222"/>
      <c r="W1315" s="222"/>
      <c r="X1315" s="222"/>
      <c r="Y1315" s="213"/>
      <c r="Z1315" s="213"/>
      <c r="AA1315" s="213"/>
      <c r="AB1315" s="213"/>
      <c r="AC1315" s="213"/>
      <c r="AD1315" s="213"/>
      <c r="AE1315" s="213"/>
      <c r="AF1315" s="213"/>
      <c r="AG1315" s="213" t="s">
        <v>157</v>
      </c>
      <c r="AH1315" s="213">
        <v>0</v>
      </c>
      <c r="AI1315" s="213"/>
      <c r="AJ1315" s="213"/>
      <c r="AK1315" s="213"/>
      <c r="AL1315" s="213"/>
      <c r="AM1315" s="213"/>
      <c r="AN1315" s="213"/>
      <c r="AO1315" s="213"/>
      <c r="AP1315" s="213"/>
      <c r="AQ1315" s="213"/>
      <c r="AR1315" s="213"/>
      <c r="AS1315" s="213"/>
      <c r="AT1315" s="213"/>
      <c r="AU1315" s="213"/>
      <c r="AV1315" s="213"/>
      <c r="AW1315" s="213"/>
      <c r="AX1315" s="213"/>
      <c r="AY1315" s="213"/>
      <c r="AZ1315" s="213"/>
      <c r="BA1315" s="213"/>
      <c r="BB1315" s="213"/>
      <c r="BC1315" s="213"/>
      <c r="BD1315" s="213"/>
      <c r="BE1315" s="213"/>
      <c r="BF1315" s="213"/>
      <c r="BG1315" s="213"/>
      <c r="BH1315" s="213"/>
    </row>
    <row r="1316" spans="1:60" outlineLevel="1" x14ac:dyDescent="0.2">
      <c r="A1316" s="220"/>
      <c r="B1316" s="221"/>
      <c r="C1316" s="256" t="s">
        <v>239</v>
      </c>
      <c r="D1316" s="223"/>
      <c r="E1316" s="224"/>
      <c r="F1316" s="222"/>
      <c r="G1316" s="222"/>
      <c r="H1316" s="222"/>
      <c r="I1316" s="222"/>
      <c r="J1316" s="222"/>
      <c r="K1316" s="222"/>
      <c r="L1316" s="222"/>
      <c r="M1316" s="222"/>
      <c r="N1316" s="222"/>
      <c r="O1316" s="222"/>
      <c r="P1316" s="222"/>
      <c r="Q1316" s="222"/>
      <c r="R1316" s="222"/>
      <c r="S1316" s="222"/>
      <c r="T1316" s="222"/>
      <c r="U1316" s="222"/>
      <c r="V1316" s="222"/>
      <c r="W1316" s="222"/>
      <c r="X1316" s="222"/>
      <c r="Y1316" s="213"/>
      <c r="Z1316" s="213"/>
      <c r="AA1316" s="213"/>
      <c r="AB1316" s="213"/>
      <c r="AC1316" s="213"/>
      <c r="AD1316" s="213"/>
      <c r="AE1316" s="213"/>
      <c r="AF1316" s="213"/>
      <c r="AG1316" s="213" t="s">
        <v>157</v>
      </c>
      <c r="AH1316" s="213">
        <v>0</v>
      </c>
      <c r="AI1316" s="213"/>
      <c r="AJ1316" s="213"/>
      <c r="AK1316" s="213"/>
      <c r="AL1316" s="213"/>
      <c r="AM1316" s="213"/>
      <c r="AN1316" s="213"/>
      <c r="AO1316" s="213"/>
      <c r="AP1316" s="213"/>
      <c r="AQ1316" s="213"/>
      <c r="AR1316" s="213"/>
      <c r="AS1316" s="213"/>
      <c r="AT1316" s="213"/>
      <c r="AU1316" s="213"/>
      <c r="AV1316" s="213"/>
      <c r="AW1316" s="213"/>
      <c r="AX1316" s="213"/>
      <c r="AY1316" s="213"/>
      <c r="AZ1316" s="213"/>
      <c r="BA1316" s="213"/>
      <c r="BB1316" s="213"/>
      <c r="BC1316" s="213"/>
      <c r="BD1316" s="213"/>
      <c r="BE1316" s="213"/>
      <c r="BF1316" s="213"/>
      <c r="BG1316" s="213"/>
      <c r="BH1316" s="213"/>
    </row>
    <row r="1317" spans="1:60" outlineLevel="1" x14ac:dyDescent="0.2">
      <c r="A1317" s="220"/>
      <c r="B1317" s="221"/>
      <c r="C1317" s="256" t="s">
        <v>240</v>
      </c>
      <c r="D1317" s="223"/>
      <c r="E1317" s="224">
        <v>0.35749999999999998</v>
      </c>
      <c r="F1317" s="222"/>
      <c r="G1317" s="222"/>
      <c r="H1317" s="222"/>
      <c r="I1317" s="222"/>
      <c r="J1317" s="222"/>
      <c r="K1317" s="222"/>
      <c r="L1317" s="222"/>
      <c r="M1317" s="222"/>
      <c r="N1317" s="222"/>
      <c r="O1317" s="222"/>
      <c r="P1317" s="222"/>
      <c r="Q1317" s="222"/>
      <c r="R1317" s="222"/>
      <c r="S1317" s="222"/>
      <c r="T1317" s="222"/>
      <c r="U1317" s="222"/>
      <c r="V1317" s="222"/>
      <c r="W1317" s="222"/>
      <c r="X1317" s="222"/>
      <c r="Y1317" s="213"/>
      <c r="Z1317" s="213"/>
      <c r="AA1317" s="213"/>
      <c r="AB1317" s="213"/>
      <c r="AC1317" s="213"/>
      <c r="AD1317" s="213"/>
      <c r="AE1317" s="213"/>
      <c r="AF1317" s="213"/>
      <c r="AG1317" s="213" t="s">
        <v>157</v>
      </c>
      <c r="AH1317" s="213">
        <v>0</v>
      </c>
      <c r="AI1317" s="213"/>
      <c r="AJ1317" s="213"/>
      <c r="AK1317" s="213"/>
      <c r="AL1317" s="213"/>
      <c r="AM1317" s="213"/>
      <c r="AN1317" s="213"/>
      <c r="AO1317" s="213"/>
      <c r="AP1317" s="213"/>
      <c r="AQ1317" s="213"/>
      <c r="AR1317" s="213"/>
      <c r="AS1317" s="213"/>
      <c r="AT1317" s="213"/>
      <c r="AU1317" s="213"/>
      <c r="AV1317" s="213"/>
      <c r="AW1317" s="213"/>
      <c r="AX1317" s="213"/>
      <c r="AY1317" s="213"/>
      <c r="AZ1317" s="213"/>
      <c r="BA1317" s="213"/>
      <c r="BB1317" s="213"/>
      <c r="BC1317" s="213"/>
      <c r="BD1317" s="213"/>
      <c r="BE1317" s="213"/>
      <c r="BF1317" s="213"/>
      <c r="BG1317" s="213"/>
      <c r="BH1317" s="213"/>
    </row>
    <row r="1318" spans="1:60" outlineLevel="1" x14ac:dyDescent="0.2">
      <c r="A1318" s="220"/>
      <c r="B1318" s="221"/>
      <c r="C1318" s="256" t="s">
        <v>241</v>
      </c>
      <c r="D1318" s="223"/>
      <c r="E1318" s="224">
        <v>0.79</v>
      </c>
      <c r="F1318" s="222"/>
      <c r="G1318" s="222"/>
      <c r="H1318" s="222"/>
      <c r="I1318" s="222"/>
      <c r="J1318" s="222"/>
      <c r="K1318" s="222"/>
      <c r="L1318" s="222"/>
      <c r="M1318" s="222"/>
      <c r="N1318" s="222"/>
      <c r="O1318" s="222"/>
      <c r="P1318" s="222"/>
      <c r="Q1318" s="222"/>
      <c r="R1318" s="222"/>
      <c r="S1318" s="222"/>
      <c r="T1318" s="222"/>
      <c r="U1318" s="222"/>
      <c r="V1318" s="222"/>
      <c r="W1318" s="222"/>
      <c r="X1318" s="222"/>
      <c r="Y1318" s="213"/>
      <c r="Z1318" s="213"/>
      <c r="AA1318" s="213"/>
      <c r="AB1318" s="213"/>
      <c r="AC1318" s="213"/>
      <c r="AD1318" s="213"/>
      <c r="AE1318" s="213"/>
      <c r="AF1318" s="213"/>
      <c r="AG1318" s="213" t="s">
        <v>157</v>
      </c>
      <c r="AH1318" s="213">
        <v>0</v>
      </c>
      <c r="AI1318" s="213"/>
      <c r="AJ1318" s="213"/>
      <c r="AK1318" s="213"/>
      <c r="AL1318" s="213"/>
      <c r="AM1318" s="213"/>
      <c r="AN1318" s="213"/>
      <c r="AO1318" s="213"/>
      <c r="AP1318" s="213"/>
      <c r="AQ1318" s="213"/>
      <c r="AR1318" s="213"/>
      <c r="AS1318" s="213"/>
      <c r="AT1318" s="213"/>
      <c r="AU1318" s="213"/>
      <c r="AV1318" s="213"/>
      <c r="AW1318" s="213"/>
      <c r="AX1318" s="213"/>
      <c r="AY1318" s="213"/>
      <c r="AZ1318" s="213"/>
      <c r="BA1318" s="213"/>
      <c r="BB1318" s="213"/>
      <c r="BC1318" s="213"/>
      <c r="BD1318" s="213"/>
      <c r="BE1318" s="213"/>
      <c r="BF1318" s="213"/>
      <c r="BG1318" s="213"/>
      <c r="BH1318" s="213"/>
    </row>
    <row r="1319" spans="1:60" outlineLevel="1" x14ac:dyDescent="0.2">
      <c r="A1319" s="220"/>
      <c r="B1319" s="221"/>
      <c r="C1319" s="256" t="s">
        <v>169</v>
      </c>
      <c r="D1319" s="223"/>
      <c r="E1319" s="224"/>
      <c r="F1319" s="222"/>
      <c r="G1319" s="222"/>
      <c r="H1319" s="222"/>
      <c r="I1319" s="222"/>
      <c r="J1319" s="222"/>
      <c r="K1319" s="222"/>
      <c r="L1319" s="222"/>
      <c r="M1319" s="222"/>
      <c r="N1319" s="222"/>
      <c r="O1319" s="222"/>
      <c r="P1319" s="222"/>
      <c r="Q1319" s="222"/>
      <c r="R1319" s="222"/>
      <c r="S1319" s="222"/>
      <c r="T1319" s="222"/>
      <c r="U1319" s="222"/>
      <c r="V1319" s="222"/>
      <c r="W1319" s="222"/>
      <c r="X1319" s="222"/>
      <c r="Y1319" s="213"/>
      <c r="Z1319" s="213"/>
      <c r="AA1319" s="213"/>
      <c r="AB1319" s="213"/>
      <c r="AC1319" s="213"/>
      <c r="AD1319" s="213"/>
      <c r="AE1319" s="213"/>
      <c r="AF1319" s="213"/>
      <c r="AG1319" s="213" t="s">
        <v>157</v>
      </c>
      <c r="AH1319" s="213">
        <v>0</v>
      </c>
      <c r="AI1319" s="213"/>
      <c r="AJ1319" s="213"/>
      <c r="AK1319" s="213"/>
      <c r="AL1319" s="213"/>
      <c r="AM1319" s="213"/>
      <c r="AN1319" s="213"/>
      <c r="AO1319" s="213"/>
      <c r="AP1319" s="213"/>
      <c r="AQ1319" s="213"/>
      <c r="AR1319" s="213"/>
      <c r="AS1319" s="213"/>
      <c r="AT1319" s="213"/>
      <c r="AU1319" s="213"/>
      <c r="AV1319" s="213"/>
      <c r="AW1319" s="213"/>
      <c r="AX1319" s="213"/>
      <c r="AY1319" s="213"/>
      <c r="AZ1319" s="213"/>
      <c r="BA1319" s="213"/>
      <c r="BB1319" s="213"/>
      <c r="BC1319" s="213"/>
      <c r="BD1319" s="213"/>
      <c r="BE1319" s="213"/>
      <c r="BF1319" s="213"/>
      <c r="BG1319" s="213"/>
      <c r="BH1319" s="213"/>
    </row>
    <row r="1320" spans="1:60" outlineLevel="1" x14ac:dyDescent="0.2">
      <c r="A1320" s="220"/>
      <c r="B1320" s="221"/>
      <c r="C1320" s="256" t="s">
        <v>226</v>
      </c>
      <c r="D1320" s="223"/>
      <c r="E1320" s="224">
        <v>-1.6639999999999999</v>
      </c>
      <c r="F1320" s="222"/>
      <c r="G1320" s="222"/>
      <c r="H1320" s="222"/>
      <c r="I1320" s="222"/>
      <c r="J1320" s="222"/>
      <c r="K1320" s="222"/>
      <c r="L1320" s="222"/>
      <c r="M1320" s="222"/>
      <c r="N1320" s="222"/>
      <c r="O1320" s="222"/>
      <c r="P1320" s="222"/>
      <c r="Q1320" s="222"/>
      <c r="R1320" s="222"/>
      <c r="S1320" s="222"/>
      <c r="T1320" s="222"/>
      <c r="U1320" s="222"/>
      <c r="V1320" s="222"/>
      <c r="W1320" s="222"/>
      <c r="X1320" s="222"/>
      <c r="Y1320" s="213"/>
      <c r="Z1320" s="213"/>
      <c r="AA1320" s="213"/>
      <c r="AB1320" s="213"/>
      <c r="AC1320" s="213"/>
      <c r="AD1320" s="213"/>
      <c r="AE1320" s="213"/>
      <c r="AF1320" s="213"/>
      <c r="AG1320" s="213" t="s">
        <v>157</v>
      </c>
      <c r="AH1320" s="213">
        <v>0</v>
      </c>
      <c r="AI1320" s="213"/>
      <c r="AJ1320" s="213"/>
      <c r="AK1320" s="213"/>
      <c r="AL1320" s="213"/>
      <c r="AM1320" s="213"/>
      <c r="AN1320" s="213"/>
      <c r="AO1320" s="213"/>
      <c r="AP1320" s="213"/>
      <c r="AQ1320" s="213"/>
      <c r="AR1320" s="213"/>
      <c r="AS1320" s="213"/>
      <c r="AT1320" s="213"/>
      <c r="AU1320" s="213"/>
      <c r="AV1320" s="213"/>
      <c r="AW1320" s="213"/>
      <c r="AX1320" s="213"/>
      <c r="AY1320" s="213"/>
      <c r="AZ1320" s="213"/>
      <c r="BA1320" s="213"/>
      <c r="BB1320" s="213"/>
      <c r="BC1320" s="213"/>
      <c r="BD1320" s="213"/>
      <c r="BE1320" s="213"/>
      <c r="BF1320" s="213"/>
      <c r="BG1320" s="213"/>
      <c r="BH1320" s="213"/>
    </row>
    <row r="1321" spans="1:60" outlineLevel="1" x14ac:dyDescent="0.2">
      <c r="A1321" s="220"/>
      <c r="B1321" s="221"/>
      <c r="C1321" s="256" t="s">
        <v>242</v>
      </c>
      <c r="D1321" s="223"/>
      <c r="E1321" s="224">
        <v>-2.2593999999999999</v>
      </c>
      <c r="F1321" s="222"/>
      <c r="G1321" s="222"/>
      <c r="H1321" s="222"/>
      <c r="I1321" s="222"/>
      <c r="J1321" s="222"/>
      <c r="K1321" s="222"/>
      <c r="L1321" s="222"/>
      <c r="M1321" s="222"/>
      <c r="N1321" s="222"/>
      <c r="O1321" s="222"/>
      <c r="P1321" s="222"/>
      <c r="Q1321" s="222"/>
      <c r="R1321" s="222"/>
      <c r="S1321" s="222"/>
      <c r="T1321" s="222"/>
      <c r="U1321" s="222"/>
      <c r="V1321" s="222"/>
      <c r="W1321" s="222"/>
      <c r="X1321" s="222"/>
      <c r="Y1321" s="213"/>
      <c r="Z1321" s="213"/>
      <c r="AA1321" s="213"/>
      <c r="AB1321" s="213"/>
      <c r="AC1321" s="213"/>
      <c r="AD1321" s="213"/>
      <c r="AE1321" s="213"/>
      <c r="AF1321" s="213"/>
      <c r="AG1321" s="213" t="s">
        <v>157</v>
      </c>
      <c r="AH1321" s="213">
        <v>0</v>
      </c>
      <c r="AI1321" s="213"/>
      <c r="AJ1321" s="213"/>
      <c r="AK1321" s="213"/>
      <c r="AL1321" s="213"/>
      <c r="AM1321" s="213"/>
      <c r="AN1321" s="213"/>
      <c r="AO1321" s="213"/>
      <c r="AP1321" s="213"/>
      <c r="AQ1321" s="213"/>
      <c r="AR1321" s="213"/>
      <c r="AS1321" s="213"/>
      <c r="AT1321" s="213"/>
      <c r="AU1321" s="213"/>
      <c r="AV1321" s="213"/>
      <c r="AW1321" s="213"/>
      <c r="AX1321" s="213"/>
      <c r="AY1321" s="213"/>
      <c r="AZ1321" s="213"/>
      <c r="BA1321" s="213"/>
      <c r="BB1321" s="213"/>
      <c r="BC1321" s="213"/>
      <c r="BD1321" s="213"/>
      <c r="BE1321" s="213"/>
      <c r="BF1321" s="213"/>
      <c r="BG1321" s="213"/>
      <c r="BH1321" s="213"/>
    </row>
    <row r="1322" spans="1:60" outlineLevel="1" x14ac:dyDescent="0.2">
      <c r="A1322" s="220"/>
      <c r="B1322" s="221"/>
      <c r="C1322" s="256" t="s">
        <v>708</v>
      </c>
      <c r="D1322" s="223"/>
      <c r="E1322" s="224"/>
      <c r="F1322" s="222"/>
      <c r="G1322" s="222"/>
      <c r="H1322" s="222"/>
      <c r="I1322" s="222"/>
      <c r="J1322" s="222"/>
      <c r="K1322" s="222"/>
      <c r="L1322" s="222"/>
      <c r="M1322" s="222"/>
      <c r="N1322" s="222"/>
      <c r="O1322" s="222"/>
      <c r="P1322" s="222"/>
      <c r="Q1322" s="222"/>
      <c r="R1322" s="222"/>
      <c r="S1322" s="222"/>
      <c r="T1322" s="222"/>
      <c r="U1322" s="222"/>
      <c r="V1322" s="222"/>
      <c r="W1322" s="222"/>
      <c r="X1322" s="222"/>
      <c r="Y1322" s="213"/>
      <c r="Z1322" s="213"/>
      <c r="AA1322" s="213"/>
      <c r="AB1322" s="213"/>
      <c r="AC1322" s="213"/>
      <c r="AD1322" s="213"/>
      <c r="AE1322" s="213"/>
      <c r="AF1322" s="213"/>
      <c r="AG1322" s="213" t="s">
        <v>157</v>
      </c>
      <c r="AH1322" s="213">
        <v>0</v>
      </c>
      <c r="AI1322" s="213"/>
      <c r="AJ1322" s="213"/>
      <c r="AK1322" s="213"/>
      <c r="AL1322" s="213"/>
      <c r="AM1322" s="213"/>
      <c r="AN1322" s="213"/>
      <c r="AO1322" s="213"/>
      <c r="AP1322" s="213"/>
      <c r="AQ1322" s="213"/>
      <c r="AR1322" s="213"/>
      <c r="AS1322" s="213"/>
      <c r="AT1322" s="213"/>
      <c r="AU1322" s="213"/>
      <c r="AV1322" s="213"/>
      <c r="AW1322" s="213"/>
      <c r="AX1322" s="213"/>
      <c r="AY1322" s="213"/>
      <c r="AZ1322" s="213"/>
      <c r="BA1322" s="213"/>
      <c r="BB1322" s="213"/>
      <c r="BC1322" s="213"/>
      <c r="BD1322" s="213"/>
      <c r="BE1322" s="213"/>
      <c r="BF1322" s="213"/>
      <c r="BG1322" s="213"/>
      <c r="BH1322" s="213"/>
    </row>
    <row r="1323" spans="1:60" outlineLevel="1" x14ac:dyDescent="0.2">
      <c r="A1323" s="220"/>
      <c r="B1323" s="221"/>
      <c r="C1323" s="256" t="s">
        <v>208</v>
      </c>
      <c r="D1323" s="223"/>
      <c r="E1323" s="224">
        <v>12.2</v>
      </c>
      <c r="F1323" s="222"/>
      <c r="G1323" s="222"/>
      <c r="H1323" s="222"/>
      <c r="I1323" s="222"/>
      <c r="J1323" s="222"/>
      <c r="K1323" s="222"/>
      <c r="L1323" s="222"/>
      <c r="M1323" s="222"/>
      <c r="N1323" s="222"/>
      <c r="O1323" s="222"/>
      <c r="P1323" s="222"/>
      <c r="Q1323" s="222"/>
      <c r="R1323" s="222"/>
      <c r="S1323" s="222"/>
      <c r="T1323" s="222"/>
      <c r="U1323" s="222"/>
      <c r="V1323" s="222"/>
      <c r="W1323" s="222"/>
      <c r="X1323" s="222"/>
      <c r="Y1323" s="213"/>
      <c r="Z1323" s="213"/>
      <c r="AA1323" s="213"/>
      <c r="AB1323" s="213"/>
      <c r="AC1323" s="213"/>
      <c r="AD1323" s="213"/>
      <c r="AE1323" s="213"/>
      <c r="AF1323" s="213"/>
      <c r="AG1323" s="213" t="s">
        <v>157</v>
      </c>
      <c r="AH1323" s="213">
        <v>0</v>
      </c>
      <c r="AI1323" s="213"/>
      <c r="AJ1323" s="213"/>
      <c r="AK1323" s="213"/>
      <c r="AL1323" s="213"/>
      <c r="AM1323" s="213"/>
      <c r="AN1323" s="213"/>
      <c r="AO1323" s="213"/>
      <c r="AP1323" s="213"/>
      <c r="AQ1323" s="213"/>
      <c r="AR1323" s="213"/>
      <c r="AS1323" s="213"/>
      <c r="AT1323" s="213"/>
      <c r="AU1323" s="213"/>
      <c r="AV1323" s="213"/>
      <c r="AW1323" s="213"/>
      <c r="AX1323" s="213"/>
      <c r="AY1323" s="213"/>
      <c r="AZ1323" s="213"/>
      <c r="BA1323" s="213"/>
      <c r="BB1323" s="213"/>
      <c r="BC1323" s="213"/>
      <c r="BD1323" s="213"/>
      <c r="BE1323" s="213"/>
      <c r="BF1323" s="213"/>
      <c r="BG1323" s="213"/>
      <c r="BH1323" s="213"/>
    </row>
    <row r="1324" spans="1:60" outlineLevel="1" x14ac:dyDescent="0.2">
      <c r="A1324" s="220"/>
      <c r="B1324" s="221"/>
      <c r="C1324" s="256" t="s">
        <v>209</v>
      </c>
      <c r="D1324" s="223"/>
      <c r="E1324" s="224"/>
      <c r="F1324" s="222"/>
      <c r="G1324" s="222"/>
      <c r="H1324" s="222"/>
      <c r="I1324" s="222"/>
      <c r="J1324" s="222"/>
      <c r="K1324" s="222"/>
      <c r="L1324" s="222"/>
      <c r="M1324" s="222"/>
      <c r="N1324" s="222"/>
      <c r="O1324" s="222"/>
      <c r="P1324" s="222"/>
      <c r="Q1324" s="222"/>
      <c r="R1324" s="222"/>
      <c r="S1324" s="222"/>
      <c r="T1324" s="222"/>
      <c r="U1324" s="222"/>
      <c r="V1324" s="222"/>
      <c r="W1324" s="222"/>
      <c r="X1324" s="222"/>
      <c r="Y1324" s="213"/>
      <c r="Z1324" s="213"/>
      <c r="AA1324" s="213"/>
      <c r="AB1324" s="213"/>
      <c r="AC1324" s="213"/>
      <c r="AD1324" s="213"/>
      <c r="AE1324" s="213"/>
      <c r="AF1324" s="213"/>
      <c r="AG1324" s="213" t="s">
        <v>157</v>
      </c>
      <c r="AH1324" s="213">
        <v>0</v>
      </c>
      <c r="AI1324" s="213"/>
      <c r="AJ1324" s="213"/>
      <c r="AK1324" s="213"/>
      <c r="AL1324" s="213"/>
      <c r="AM1324" s="213"/>
      <c r="AN1324" s="213"/>
      <c r="AO1324" s="213"/>
      <c r="AP1324" s="213"/>
      <c r="AQ1324" s="213"/>
      <c r="AR1324" s="213"/>
      <c r="AS1324" s="213"/>
      <c r="AT1324" s="213"/>
      <c r="AU1324" s="213"/>
      <c r="AV1324" s="213"/>
      <c r="AW1324" s="213"/>
      <c r="AX1324" s="213"/>
      <c r="AY1324" s="213"/>
      <c r="AZ1324" s="213"/>
      <c r="BA1324" s="213"/>
      <c r="BB1324" s="213"/>
      <c r="BC1324" s="213"/>
      <c r="BD1324" s="213"/>
      <c r="BE1324" s="213"/>
      <c r="BF1324" s="213"/>
      <c r="BG1324" s="213"/>
      <c r="BH1324" s="213"/>
    </row>
    <row r="1325" spans="1:60" outlineLevel="1" x14ac:dyDescent="0.2">
      <c r="A1325" s="220"/>
      <c r="B1325" s="221"/>
      <c r="C1325" s="256" t="s">
        <v>243</v>
      </c>
      <c r="D1325" s="223"/>
      <c r="E1325" s="224">
        <v>6.0960000000000001</v>
      </c>
      <c r="F1325" s="222"/>
      <c r="G1325" s="222"/>
      <c r="H1325" s="222"/>
      <c r="I1325" s="222"/>
      <c r="J1325" s="222"/>
      <c r="K1325" s="222"/>
      <c r="L1325" s="222"/>
      <c r="M1325" s="222"/>
      <c r="N1325" s="222"/>
      <c r="O1325" s="222"/>
      <c r="P1325" s="222"/>
      <c r="Q1325" s="222"/>
      <c r="R1325" s="222"/>
      <c r="S1325" s="222"/>
      <c r="T1325" s="222"/>
      <c r="U1325" s="222"/>
      <c r="V1325" s="222"/>
      <c r="W1325" s="222"/>
      <c r="X1325" s="222"/>
      <c r="Y1325" s="213"/>
      <c r="Z1325" s="213"/>
      <c r="AA1325" s="213"/>
      <c r="AB1325" s="213"/>
      <c r="AC1325" s="213"/>
      <c r="AD1325" s="213"/>
      <c r="AE1325" s="213"/>
      <c r="AF1325" s="213"/>
      <c r="AG1325" s="213" t="s">
        <v>157</v>
      </c>
      <c r="AH1325" s="213">
        <v>0</v>
      </c>
      <c r="AI1325" s="213"/>
      <c r="AJ1325" s="213"/>
      <c r="AK1325" s="213"/>
      <c r="AL1325" s="213"/>
      <c r="AM1325" s="213"/>
      <c r="AN1325" s="213"/>
      <c r="AO1325" s="213"/>
      <c r="AP1325" s="213"/>
      <c r="AQ1325" s="213"/>
      <c r="AR1325" s="213"/>
      <c r="AS1325" s="213"/>
      <c r="AT1325" s="213"/>
      <c r="AU1325" s="213"/>
      <c r="AV1325" s="213"/>
      <c r="AW1325" s="213"/>
      <c r="AX1325" s="213"/>
      <c r="AY1325" s="213"/>
      <c r="AZ1325" s="213"/>
      <c r="BA1325" s="213"/>
      <c r="BB1325" s="213"/>
      <c r="BC1325" s="213"/>
      <c r="BD1325" s="213"/>
      <c r="BE1325" s="213"/>
      <c r="BF1325" s="213"/>
      <c r="BG1325" s="213"/>
      <c r="BH1325" s="213"/>
    </row>
    <row r="1326" spans="1:60" outlineLevel="1" x14ac:dyDescent="0.2">
      <c r="A1326" s="220"/>
      <c r="B1326" s="221"/>
      <c r="C1326" s="256" t="s">
        <v>244</v>
      </c>
      <c r="D1326" s="223"/>
      <c r="E1326" s="224">
        <v>9.66</v>
      </c>
      <c r="F1326" s="222"/>
      <c r="G1326" s="222"/>
      <c r="H1326" s="222"/>
      <c r="I1326" s="222"/>
      <c r="J1326" s="222"/>
      <c r="K1326" s="222"/>
      <c r="L1326" s="222"/>
      <c r="M1326" s="222"/>
      <c r="N1326" s="222"/>
      <c r="O1326" s="222"/>
      <c r="P1326" s="222"/>
      <c r="Q1326" s="222"/>
      <c r="R1326" s="222"/>
      <c r="S1326" s="222"/>
      <c r="T1326" s="222"/>
      <c r="U1326" s="222"/>
      <c r="V1326" s="222"/>
      <c r="W1326" s="222"/>
      <c r="X1326" s="222"/>
      <c r="Y1326" s="213"/>
      <c r="Z1326" s="213"/>
      <c r="AA1326" s="213"/>
      <c r="AB1326" s="213"/>
      <c r="AC1326" s="213"/>
      <c r="AD1326" s="213"/>
      <c r="AE1326" s="213"/>
      <c r="AF1326" s="213"/>
      <c r="AG1326" s="213" t="s">
        <v>157</v>
      </c>
      <c r="AH1326" s="213">
        <v>0</v>
      </c>
      <c r="AI1326" s="213"/>
      <c r="AJ1326" s="213"/>
      <c r="AK1326" s="213"/>
      <c r="AL1326" s="213"/>
      <c r="AM1326" s="213"/>
      <c r="AN1326" s="213"/>
      <c r="AO1326" s="213"/>
      <c r="AP1326" s="213"/>
      <c r="AQ1326" s="213"/>
      <c r="AR1326" s="213"/>
      <c r="AS1326" s="213"/>
      <c r="AT1326" s="213"/>
      <c r="AU1326" s="213"/>
      <c r="AV1326" s="213"/>
      <c r="AW1326" s="213"/>
      <c r="AX1326" s="213"/>
      <c r="AY1326" s="213"/>
      <c r="AZ1326" s="213"/>
      <c r="BA1326" s="213"/>
      <c r="BB1326" s="213"/>
      <c r="BC1326" s="213"/>
      <c r="BD1326" s="213"/>
      <c r="BE1326" s="213"/>
      <c r="BF1326" s="213"/>
      <c r="BG1326" s="213"/>
      <c r="BH1326" s="213"/>
    </row>
    <row r="1327" spans="1:60" outlineLevel="1" x14ac:dyDescent="0.2">
      <c r="A1327" s="220"/>
      <c r="B1327" s="221"/>
      <c r="C1327" s="256" t="s">
        <v>239</v>
      </c>
      <c r="D1327" s="223"/>
      <c r="E1327" s="224"/>
      <c r="F1327" s="222"/>
      <c r="G1327" s="222"/>
      <c r="H1327" s="222"/>
      <c r="I1327" s="222"/>
      <c r="J1327" s="222"/>
      <c r="K1327" s="222"/>
      <c r="L1327" s="222"/>
      <c r="M1327" s="222"/>
      <c r="N1327" s="222"/>
      <c r="O1327" s="222"/>
      <c r="P1327" s="222"/>
      <c r="Q1327" s="222"/>
      <c r="R1327" s="222"/>
      <c r="S1327" s="222"/>
      <c r="T1327" s="222"/>
      <c r="U1327" s="222"/>
      <c r="V1327" s="222"/>
      <c r="W1327" s="222"/>
      <c r="X1327" s="222"/>
      <c r="Y1327" s="213"/>
      <c r="Z1327" s="213"/>
      <c r="AA1327" s="213"/>
      <c r="AB1327" s="213"/>
      <c r="AC1327" s="213"/>
      <c r="AD1327" s="213"/>
      <c r="AE1327" s="213"/>
      <c r="AF1327" s="213"/>
      <c r="AG1327" s="213" t="s">
        <v>157</v>
      </c>
      <c r="AH1327" s="213">
        <v>0</v>
      </c>
      <c r="AI1327" s="213"/>
      <c r="AJ1327" s="213"/>
      <c r="AK1327" s="213"/>
      <c r="AL1327" s="213"/>
      <c r="AM1327" s="213"/>
      <c r="AN1327" s="213"/>
      <c r="AO1327" s="213"/>
      <c r="AP1327" s="213"/>
      <c r="AQ1327" s="213"/>
      <c r="AR1327" s="213"/>
      <c r="AS1327" s="213"/>
      <c r="AT1327" s="213"/>
      <c r="AU1327" s="213"/>
      <c r="AV1327" s="213"/>
      <c r="AW1327" s="213"/>
      <c r="AX1327" s="213"/>
      <c r="AY1327" s="213"/>
      <c r="AZ1327" s="213"/>
      <c r="BA1327" s="213"/>
      <c r="BB1327" s="213"/>
      <c r="BC1327" s="213"/>
      <c r="BD1327" s="213"/>
      <c r="BE1327" s="213"/>
      <c r="BF1327" s="213"/>
      <c r="BG1327" s="213"/>
      <c r="BH1327" s="213"/>
    </row>
    <row r="1328" spans="1:60" outlineLevel="1" x14ac:dyDescent="0.2">
      <c r="A1328" s="220"/>
      <c r="B1328" s="221"/>
      <c r="C1328" s="256" t="s">
        <v>245</v>
      </c>
      <c r="D1328" s="223"/>
      <c r="E1328" s="224">
        <v>0.1825</v>
      </c>
      <c r="F1328" s="222"/>
      <c r="G1328" s="222"/>
      <c r="H1328" s="222"/>
      <c r="I1328" s="222"/>
      <c r="J1328" s="222"/>
      <c r="K1328" s="222"/>
      <c r="L1328" s="222"/>
      <c r="M1328" s="222"/>
      <c r="N1328" s="222"/>
      <c r="O1328" s="222"/>
      <c r="P1328" s="222"/>
      <c r="Q1328" s="222"/>
      <c r="R1328" s="222"/>
      <c r="S1328" s="222"/>
      <c r="T1328" s="222"/>
      <c r="U1328" s="222"/>
      <c r="V1328" s="222"/>
      <c r="W1328" s="222"/>
      <c r="X1328" s="222"/>
      <c r="Y1328" s="213"/>
      <c r="Z1328" s="213"/>
      <c r="AA1328" s="213"/>
      <c r="AB1328" s="213"/>
      <c r="AC1328" s="213"/>
      <c r="AD1328" s="213"/>
      <c r="AE1328" s="213"/>
      <c r="AF1328" s="213"/>
      <c r="AG1328" s="213" t="s">
        <v>157</v>
      </c>
      <c r="AH1328" s="213">
        <v>0</v>
      </c>
      <c r="AI1328" s="213"/>
      <c r="AJ1328" s="213"/>
      <c r="AK1328" s="213"/>
      <c r="AL1328" s="213"/>
      <c r="AM1328" s="213"/>
      <c r="AN1328" s="213"/>
      <c r="AO1328" s="213"/>
      <c r="AP1328" s="213"/>
      <c r="AQ1328" s="213"/>
      <c r="AR1328" s="213"/>
      <c r="AS1328" s="213"/>
      <c r="AT1328" s="213"/>
      <c r="AU1328" s="213"/>
      <c r="AV1328" s="213"/>
      <c r="AW1328" s="213"/>
      <c r="AX1328" s="213"/>
      <c r="AY1328" s="213"/>
      <c r="AZ1328" s="213"/>
      <c r="BA1328" s="213"/>
      <c r="BB1328" s="213"/>
      <c r="BC1328" s="213"/>
      <c r="BD1328" s="213"/>
      <c r="BE1328" s="213"/>
      <c r="BF1328" s="213"/>
      <c r="BG1328" s="213"/>
      <c r="BH1328" s="213"/>
    </row>
    <row r="1329" spans="1:60" outlineLevel="1" x14ac:dyDescent="0.2">
      <c r="A1329" s="220"/>
      <c r="B1329" s="221"/>
      <c r="C1329" s="256" t="s">
        <v>246</v>
      </c>
      <c r="D1329" s="223"/>
      <c r="E1329" s="224">
        <v>0.56499999999999995</v>
      </c>
      <c r="F1329" s="222"/>
      <c r="G1329" s="222"/>
      <c r="H1329" s="222"/>
      <c r="I1329" s="222"/>
      <c r="J1329" s="222"/>
      <c r="K1329" s="222"/>
      <c r="L1329" s="222"/>
      <c r="M1329" s="222"/>
      <c r="N1329" s="222"/>
      <c r="O1329" s="222"/>
      <c r="P1329" s="222"/>
      <c r="Q1329" s="222"/>
      <c r="R1329" s="222"/>
      <c r="S1329" s="222"/>
      <c r="T1329" s="222"/>
      <c r="U1329" s="222"/>
      <c r="V1329" s="222"/>
      <c r="W1329" s="222"/>
      <c r="X1329" s="222"/>
      <c r="Y1329" s="213"/>
      <c r="Z1329" s="213"/>
      <c r="AA1329" s="213"/>
      <c r="AB1329" s="213"/>
      <c r="AC1329" s="213"/>
      <c r="AD1329" s="213"/>
      <c r="AE1329" s="213"/>
      <c r="AF1329" s="213"/>
      <c r="AG1329" s="213" t="s">
        <v>157</v>
      </c>
      <c r="AH1329" s="213">
        <v>0</v>
      </c>
      <c r="AI1329" s="213"/>
      <c r="AJ1329" s="213"/>
      <c r="AK1329" s="213"/>
      <c r="AL1329" s="213"/>
      <c r="AM1329" s="213"/>
      <c r="AN1329" s="213"/>
      <c r="AO1329" s="213"/>
      <c r="AP1329" s="213"/>
      <c r="AQ1329" s="213"/>
      <c r="AR1329" s="213"/>
      <c r="AS1329" s="213"/>
      <c r="AT1329" s="213"/>
      <c r="AU1329" s="213"/>
      <c r="AV1329" s="213"/>
      <c r="AW1329" s="213"/>
      <c r="AX1329" s="213"/>
      <c r="AY1329" s="213"/>
      <c r="AZ1329" s="213"/>
      <c r="BA1329" s="213"/>
      <c r="BB1329" s="213"/>
      <c r="BC1329" s="213"/>
      <c r="BD1329" s="213"/>
      <c r="BE1329" s="213"/>
      <c r="BF1329" s="213"/>
      <c r="BG1329" s="213"/>
      <c r="BH1329" s="213"/>
    </row>
    <row r="1330" spans="1:60" outlineLevel="1" x14ac:dyDescent="0.2">
      <c r="A1330" s="220"/>
      <c r="B1330" s="221"/>
      <c r="C1330" s="256" t="s">
        <v>169</v>
      </c>
      <c r="D1330" s="223"/>
      <c r="E1330" s="224"/>
      <c r="F1330" s="222"/>
      <c r="G1330" s="222"/>
      <c r="H1330" s="222"/>
      <c r="I1330" s="222"/>
      <c r="J1330" s="222"/>
      <c r="K1330" s="222"/>
      <c r="L1330" s="222"/>
      <c r="M1330" s="222"/>
      <c r="N1330" s="222"/>
      <c r="O1330" s="222"/>
      <c r="P1330" s="222"/>
      <c r="Q1330" s="222"/>
      <c r="R1330" s="222"/>
      <c r="S1330" s="222"/>
      <c r="T1330" s="222"/>
      <c r="U1330" s="222"/>
      <c r="V1330" s="222"/>
      <c r="W1330" s="222"/>
      <c r="X1330" s="222"/>
      <c r="Y1330" s="213"/>
      <c r="Z1330" s="213"/>
      <c r="AA1330" s="213"/>
      <c r="AB1330" s="213"/>
      <c r="AC1330" s="213"/>
      <c r="AD1330" s="213"/>
      <c r="AE1330" s="213"/>
      <c r="AF1330" s="213"/>
      <c r="AG1330" s="213" t="s">
        <v>157</v>
      </c>
      <c r="AH1330" s="213">
        <v>0</v>
      </c>
      <c r="AI1330" s="213"/>
      <c r="AJ1330" s="213"/>
      <c r="AK1330" s="213"/>
      <c r="AL1330" s="213"/>
      <c r="AM1330" s="213"/>
      <c r="AN1330" s="213"/>
      <c r="AO1330" s="213"/>
      <c r="AP1330" s="213"/>
      <c r="AQ1330" s="213"/>
      <c r="AR1330" s="213"/>
      <c r="AS1330" s="213"/>
      <c r="AT1330" s="213"/>
      <c r="AU1330" s="213"/>
      <c r="AV1330" s="213"/>
      <c r="AW1330" s="213"/>
      <c r="AX1330" s="213"/>
      <c r="AY1330" s="213"/>
      <c r="AZ1330" s="213"/>
      <c r="BA1330" s="213"/>
      <c r="BB1330" s="213"/>
      <c r="BC1330" s="213"/>
      <c r="BD1330" s="213"/>
      <c r="BE1330" s="213"/>
      <c r="BF1330" s="213"/>
      <c r="BG1330" s="213"/>
      <c r="BH1330" s="213"/>
    </row>
    <row r="1331" spans="1:60" outlineLevel="1" x14ac:dyDescent="0.2">
      <c r="A1331" s="220"/>
      <c r="B1331" s="221"/>
      <c r="C1331" s="256" t="s">
        <v>223</v>
      </c>
      <c r="D1331" s="223"/>
      <c r="E1331" s="224">
        <v>-1.248</v>
      </c>
      <c r="F1331" s="222"/>
      <c r="G1331" s="222"/>
      <c r="H1331" s="222"/>
      <c r="I1331" s="222"/>
      <c r="J1331" s="222"/>
      <c r="K1331" s="222"/>
      <c r="L1331" s="222"/>
      <c r="M1331" s="222"/>
      <c r="N1331" s="222"/>
      <c r="O1331" s="222"/>
      <c r="P1331" s="222"/>
      <c r="Q1331" s="222"/>
      <c r="R1331" s="222"/>
      <c r="S1331" s="222"/>
      <c r="T1331" s="222"/>
      <c r="U1331" s="222"/>
      <c r="V1331" s="222"/>
      <c r="W1331" s="222"/>
      <c r="X1331" s="222"/>
      <c r="Y1331" s="213"/>
      <c r="Z1331" s="213"/>
      <c r="AA1331" s="213"/>
      <c r="AB1331" s="213"/>
      <c r="AC1331" s="213"/>
      <c r="AD1331" s="213"/>
      <c r="AE1331" s="213"/>
      <c r="AF1331" s="213"/>
      <c r="AG1331" s="213" t="s">
        <v>157</v>
      </c>
      <c r="AH1331" s="213">
        <v>0</v>
      </c>
      <c r="AI1331" s="213"/>
      <c r="AJ1331" s="213"/>
      <c r="AK1331" s="213"/>
      <c r="AL1331" s="213"/>
      <c r="AM1331" s="213"/>
      <c r="AN1331" s="213"/>
      <c r="AO1331" s="213"/>
      <c r="AP1331" s="213"/>
      <c r="AQ1331" s="213"/>
      <c r="AR1331" s="213"/>
      <c r="AS1331" s="213"/>
      <c r="AT1331" s="213"/>
      <c r="AU1331" s="213"/>
      <c r="AV1331" s="213"/>
      <c r="AW1331" s="213"/>
      <c r="AX1331" s="213"/>
      <c r="AY1331" s="213"/>
      <c r="AZ1331" s="213"/>
      <c r="BA1331" s="213"/>
      <c r="BB1331" s="213"/>
      <c r="BC1331" s="213"/>
      <c r="BD1331" s="213"/>
      <c r="BE1331" s="213"/>
      <c r="BF1331" s="213"/>
      <c r="BG1331" s="213"/>
      <c r="BH1331" s="213"/>
    </row>
    <row r="1332" spans="1:60" outlineLevel="1" x14ac:dyDescent="0.2">
      <c r="A1332" s="220"/>
      <c r="B1332" s="221"/>
      <c r="C1332" s="256" t="s">
        <v>247</v>
      </c>
      <c r="D1332" s="223"/>
      <c r="E1332" s="224">
        <v>-0.82489999999999997</v>
      </c>
      <c r="F1332" s="222"/>
      <c r="G1332" s="222"/>
      <c r="H1332" s="222"/>
      <c r="I1332" s="222"/>
      <c r="J1332" s="222"/>
      <c r="K1332" s="222"/>
      <c r="L1332" s="222"/>
      <c r="M1332" s="222"/>
      <c r="N1332" s="222"/>
      <c r="O1332" s="222"/>
      <c r="P1332" s="222"/>
      <c r="Q1332" s="222"/>
      <c r="R1332" s="222"/>
      <c r="S1332" s="222"/>
      <c r="T1332" s="222"/>
      <c r="U1332" s="222"/>
      <c r="V1332" s="222"/>
      <c r="W1332" s="222"/>
      <c r="X1332" s="222"/>
      <c r="Y1332" s="213"/>
      <c r="Z1332" s="213"/>
      <c r="AA1332" s="213"/>
      <c r="AB1332" s="213"/>
      <c r="AC1332" s="213"/>
      <c r="AD1332" s="213"/>
      <c r="AE1332" s="213"/>
      <c r="AF1332" s="213"/>
      <c r="AG1332" s="213" t="s">
        <v>157</v>
      </c>
      <c r="AH1332" s="213">
        <v>0</v>
      </c>
      <c r="AI1332" s="213"/>
      <c r="AJ1332" s="213"/>
      <c r="AK1332" s="213"/>
      <c r="AL1332" s="213"/>
      <c r="AM1332" s="213"/>
      <c r="AN1332" s="213"/>
      <c r="AO1332" s="213"/>
      <c r="AP1332" s="213"/>
      <c r="AQ1332" s="213"/>
      <c r="AR1332" s="213"/>
      <c r="AS1332" s="213"/>
      <c r="AT1332" s="213"/>
      <c r="AU1332" s="213"/>
      <c r="AV1332" s="213"/>
      <c r="AW1332" s="213"/>
      <c r="AX1332" s="213"/>
      <c r="AY1332" s="213"/>
      <c r="AZ1332" s="213"/>
      <c r="BA1332" s="213"/>
      <c r="BB1332" s="213"/>
      <c r="BC1332" s="213"/>
      <c r="BD1332" s="213"/>
      <c r="BE1332" s="213"/>
      <c r="BF1332" s="213"/>
      <c r="BG1332" s="213"/>
      <c r="BH1332" s="213"/>
    </row>
    <row r="1333" spans="1:60" outlineLevel="1" x14ac:dyDescent="0.2">
      <c r="A1333" s="220"/>
      <c r="B1333" s="221"/>
      <c r="C1333" s="256" t="s">
        <v>708</v>
      </c>
      <c r="D1333" s="223"/>
      <c r="E1333" s="224"/>
      <c r="F1333" s="222"/>
      <c r="G1333" s="222"/>
      <c r="H1333" s="222"/>
      <c r="I1333" s="222"/>
      <c r="J1333" s="222"/>
      <c r="K1333" s="222"/>
      <c r="L1333" s="222"/>
      <c r="M1333" s="222"/>
      <c r="N1333" s="222"/>
      <c r="O1333" s="222"/>
      <c r="P1333" s="222"/>
      <c r="Q1333" s="222"/>
      <c r="R1333" s="222"/>
      <c r="S1333" s="222"/>
      <c r="T1333" s="222"/>
      <c r="U1333" s="222"/>
      <c r="V1333" s="222"/>
      <c r="W1333" s="222"/>
      <c r="X1333" s="222"/>
      <c r="Y1333" s="213"/>
      <c r="Z1333" s="213"/>
      <c r="AA1333" s="213"/>
      <c r="AB1333" s="213"/>
      <c r="AC1333" s="213"/>
      <c r="AD1333" s="213"/>
      <c r="AE1333" s="213"/>
      <c r="AF1333" s="213"/>
      <c r="AG1333" s="213" t="s">
        <v>157</v>
      </c>
      <c r="AH1333" s="213">
        <v>0</v>
      </c>
      <c r="AI1333" s="213"/>
      <c r="AJ1333" s="213"/>
      <c r="AK1333" s="213"/>
      <c r="AL1333" s="213"/>
      <c r="AM1333" s="213"/>
      <c r="AN1333" s="213"/>
      <c r="AO1333" s="213"/>
      <c r="AP1333" s="213"/>
      <c r="AQ1333" s="213"/>
      <c r="AR1333" s="213"/>
      <c r="AS1333" s="213"/>
      <c r="AT1333" s="213"/>
      <c r="AU1333" s="213"/>
      <c r="AV1333" s="213"/>
      <c r="AW1333" s="213"/>
      <c r="AX1333" s="213"/>
      <c r="AY1333" s="213"/>
      <c r="AZ1333" s="213"/>
      <c r="BA1333" s="213"/>
      <c r="BB1333" s="213"/>
      <c r="BC1333" s="213"/>
      <c r="BD1333" s="213"/>
      <c r="BE1333" s="213"/>
      <c r="BF1333" s="213"/>
      <c r="BG1333" s="213"/>
      <c r="BH1333" s="213"/>
    </row>
    <row r="1334" spans="1:60" outlineLevel="1" x14ac:dyDescent="0.2">
      <c r="A1334" s="220"/>
      <c r="B1334" s="221"/>
      <c r="C1334" s="256" t="s">
        <v>210</v>
      </c>
      <c r="D1334" s="223"/>
      <c r="E1334" s="224">
        <v>1.8</v>
      </c>
      <c r="F1334" s="222"/>
      <c r="G1334" s="222"/>
      <c r="H1334" s="222"/>
      <c r="I1334" s="222"/>
      <c r="J1334" s="222"/>
      <c r="K1334" s="222"/>
      <c r="L1334" s="222"/>
      <c r="M1334" s="222"/>
      <c r="N1334" s="222"/>
      <c r="O1334" s="222"/>
      <c r="P1334" s="222"/>
      <c r="Q1334" s="222"/>
      <c r="R1334" s="222"/>
      <c r="S1334" s="222"/>
      <c r="T1334" s="222"/>
      <c r="U1334" s="222"/>
      <c r="V1334" s="222"/>
      <c r="W1334" s="222"/>
      <c r="X1334" s="222"/>
      <c r="Y1334" s="213"/>
      <c r="Z1334" s="213"/>
      <c r="AA1334" s="213"/>
      <c r="AB1334" s="213"/>
      <c r="AC1334" s="213"/>
      <c r="AD1334" s="213"/>
      <c r="AE1334" s="213"/>
      <c r="AF1334" s="213"/>
      <c r="AG1334" s="213" t="s">
        <v>157</v>
      </c>
      <c r="AH1334" s="213">
        <v>0</v>
      </c>
      <c r="AI1334" s="213"/>
      <c r="AJ1334" s="213"/>
      <c r="AK1334" s="213"/>
      <c r="AL1334" s="213"/>
      <c r="AM1334" s="213"/>
      <c r="AN1334" s="213"/>
      <c r="AO1334" s="213"/>
      <c r="AP1334" s="213"/>
      <c r="AQ1334" s="213"/>
      <c r="AR1334" s="213"/>
      <c r="AS1334" s="213"/>
      <c r="AT1334" s="213"/>
      <c r="AU1334" s="213"/>
      <c r="AV1334" s="213"/>
      <c r="AW1334" s="213"/>
      <c r="AX1334" s="213"/>
      <c r="AY1334" s="213"/>
      <c r="AZ1334" s="213"/>
      <c r="BA1334" s="213"/>
      <c r="BB1334" s="213"/>
      <c r="BC1334" s="213"/>
      <c r="BD1334" s="213"/>
      <c r="BE1334" s="213"/>
      <c r="BF1334" s="213"/>
      <c r="BG1334" s="213"/>
      <c r="BH1334" s="213"/>
    </row>
    <row r="1335" spans="1:60" outlineLevel="1" x14ac:dyDescent="0.2">
      <c r="A1335" s="220"/>
      <c r="B1335" s="221"/>
      <c r="C1335" s="256" t="s">
        <v>211</v>
      </c>
      <c r="D1335" s="223"/>
      <c r="E1335" s="224"/>
      <c r="F1335" s="222"/>
      <c r="G1335" s="222"/>
      <c r="H1335" s="222"/>
      <c r="I1335" s="222"/>
      <c r="J1335" s="222"/>
      <c r="K1335" s="222"/>
      <c r="L1335" s="222"/>
      <c r="M1335" s="222"/>
      <c r="N1335" s="222"/>
      <c r="O1335" s="222"/>
      <c r="P1335" s="222"/>
      <c r="Q1335" s="222"/>
      <c r="R1335" s="222"/>
      <c r="S1335" s="222"/>
      <c r="T1335" s="222"/>
      <c r="U1335" s="222"/>
      <c r="V1335" s="222"/>
      <c r="W1335" s="222"/>
      <c r="X1335" s="222"/>
      <c r="Y1335" s="213"/>
      <c r="Z1335" s="213"/>
      <c r="AA1335" s="213"/>
      <c r="AB1335" s="213"/>
      <c r="AC1335" s="213"/>
      <c r="AD1335" s="213"/>
      <c r="AE1335" s="213"/>
      <c r="AF1335" s="213"/>
      <c r="AG1335" s="213" t="s">
        <v>157</v>
      </c>
      <c r="AH1335" s="213">
        <v>0</v>
      </c>
      <c r="AI1335" s="213"/>
      <c r="AJ1335" s="213"/>
      <c r="AK1335" s="213"/>
      <c r="AL1335" s="213"/>
      <c r="AM1335" s="213"/>
      <c r="AN1335" s="213"/>
      <c r="AO1335" s="213"/>
      <c r="AP1335" s="213"/>
      <c r="AQ1335" s="213"/>
      <c r="AR1335" s="213"/>
      <c r="AS1335" s="213"/>
      <c r="AT1335" s="213"/>
      <c r="AU1335" s="213"/>
      <c r="AV1335" s="213"/>
      <c r="AW1335" s="213"/>
      <c r="AX1335" s="213"/>
      <c r="AY1335" s="213"/>
      <c r="AZ1335" s="213"/>
      <c r="BA1335" s="213"/>
      <c r="BB1335" s="213"/>
      <c r="BC1335" s="213"/>
      <c r="BD1335" s="213"/>
      <c r="BE1335" s="213"/>
      <c r="BF1335" s="213"/>
      <c r="BG1335" s="213"/>
      <c r="BH1335" s="213"/>
    </row>
    <row r="1336" spans="1:60" outlineLevel="1" x14ac:dyDescent="0.2">
      <c r="A1336" s="220"/>
      <c r="B1336" s="221"/>
      <c r="C1336" s="256" t="s">
        <v>248</v>
      </c>
      <c r="D1336" s="223"/>
      <c r="E1336" s="224">
        <v>20.454000000000001</v>
      </c>
      <c r="F1336" s="222"/>
      <c r="G1336" s="222"/>
      <c r="H1336" s="222"/>
      <c r="I1336" s="222"/>
      <c r="J1336" s="222"/>
      <c r="K1336" s="222"/>
      <c r="L1336" s="222"/>
      <c r="M1336" s="222"/>
      <c r="N1336" s="222"/>
      <c r="O1336" s="222"/>
      <c r="P1336" s="222"/>
      <c r="Q1336" s="222"/>
      <c r="R1336" s="222"/>
      <c r="S1336" s="222"/>
      <c r="T1336" s="222"/>
      <c r="U1336" s="222"/>
      <c r="V1336" s="222"/>
      <c r="W1336" s="222"/>
      <c r="X1336" s="222"/>
      <c r="Y1336" s="213"/>
      <c r="Z1336" s="213"/>
      <c r="AA1336" s="213"/>
      <c r="AB1336" s="213"/>
      <c r="AC1336" s="213"/>
      <c r="AD1336" s="213"/>
      <c r="AE1336" s="213"/>
      <c r="AF1336" s="213"/>
      <c r="AG1336" s="213" t="s">
        <v>157</v>
      </c>
      <c r="AH1336" s="213">
        <v>0</v>
      </c>
      <c r="AI1336" s="213"/>
      <c r="AJ1336" s="213"/>
      <c r="AK1336" s="213"/>
      <c r="AL1336" s="213"/>
      <c r="AM1336" s="213"/>
      <c r="AN1336" s="213"/>
      <c r="AO1336" s="213"/>
      <c r="AP1336" s="213"/>
      <c r="AQ1336" s="213"/>
      <c r="AR1336" s="213"/>
      <c r="AS1336" s="213"/>
      <c r="AT1336" s="213"/>
      <c r="AU1336" s="213"/>
      <c r="AV1336" s="213"/>
      <c r="AW1336" s="213"/>
      <c r="AX1336" s="213"/>
      <c r="AY1336" s="213"/>
      <c r="AZ1336" s="213"/>
      <c r="BA1336" s="213"/>
      <c r="BB1336" s="213"/>
      <c r="BC1336" s="213"/>
      <c r="BD1336" s="213"/>
      <c r="BE1336" s="213"/>
      <c r="BF1336" s="213"/>
      <c r="BG1336" s="213"/>
      <c r="BH1336" s="213"/>
    </row>
    <row r="1337" spans="1:60" outlineLevel="1" x14ac:dyDescent="0.2">
      <c r="A1337" s="220"/>
      <c r="B1337" s="221"/>
      <c r="C1337" s="256" t="s">
        <v>249</v>
      </c>
      <c r="D1337" s="223"/>
      <c r="E1337" s="224">
        <v>14.4</v>
      </c>
      <c r="F1337" s="222"/>
      <c r="G1337" s="222"/>
      <c r="H1337" s="222"/>
      <c r="I1337" s="222"/>
      <c r="J1337" s="222"/>
      <c r="K1337" s="222"/>
      <c r="L1337" s="222"/>
      <c r="M1337" s="222"/>
      <c r="N1337" s="222"/>
      <c r="O1337" s="222"/>
      <c r="P1337" s="222"/>
      <c r="Q1337" s="222"/>
      <c r="R1337" s="222"/>
      <c r="S1337" s="222"/>
      <c r="T1337" s="222"/>
      <c r="U1337" s="222"/>
      <c r="V1337" s="222"/>
      <c r="W1337" s="222"/>
      <c r="X1337" s="222"/>
      <c r="Y1337" s="213"/>
      <c r="Z1337" s="213"/>
      <c r="AA1337" s="213"/>
      <c r="AB1337" s="213"/>
      <c r="AC1337" s="213"/>
      <c r="AD1337" s="213"/>
      <c r="AE1337" s="213"/>
      <c r="AF1337" s="213"/>
      <c r="AG1337" s="213" t="s">
        <v>157</v>
      </c>
      <c r="AH1337" s="213">
        <v>0</v>
      </c>
      <c r="AI1337" s="213"/>
      <c r="AJ1337" s="213"/>
      <c r="AK1337" s="213"/>
      <c r="AL1337" s="213"/>
      <c r="AM1337" s="213"/>
      <c r="AN1337" s="213"/>
      <c r="AO1337" s="213"/>
      <c r="AP1337" s="213"/>
      <c r="AQ1337" s="213"/>
      <c r="AR1337" s="213"/>
      <c r="AS1337" s="213"/>
      <c r="AT1337" s="213"/>
      <c r="AU1337" s="213"/>
      <c r="AV1337" s="213"/>
      <c r="AW1337" s="213"/>
      <c r="AX1337" s="213"/>
      <c r="AY1337" s="213"/>
      <c r="AZ1337" s="213"/>
      <c r="BA1337" s="213"/>
      <c r="BB1337" s="213"/>
      <c r="BC1337" s="213"/>
      <c r="BD1337" s="213"/>
      <c r="BE1337" s="213"/>
      <c r="BF1337" s="213"/>
      <c r="BG1337" s="213"/>
      <c r="BH1337" s="213"/>
    </row>
    <row r="1338" spans="1:60" outlineLevel="1" x14ac:dyDescent="0.2">
      <c r="A1338" s="220"/>
      <c r="B1338" s="221"/>
      <c r="C1338" s="256" t="s">
        <v>239</v>
      </c>
      <c r="D1338" s="223"/>
      <c r="E1338" s="224"/>
      <c r="F1338" s="222"/>
      <c r="G1338" s="222"/>
      <c r="H1338" s="222"/>
      <c r="I1338" s="222"/>
      <c r="J1338" s="222"/>
      <c r="K1338" s="222"/>
      <c r="L1338" s="222"/>
      <c r="M1338" s="222"/>
      <c r="N1338" s="222"/>
      <c r="O1338" s="222"/>
      <c r="P1338" s="222"/>
      <c r="Q1338" s="222"/>
      <c r="R1338" s="222"/>
      <c r="S1338" s="222"/>
      <c r="T1338" s="222"/>
      <c r="U1338" s="222"/>
      <c r="V1338" s="222"/>
      <c r="W1338" s="222"/>
      <c r="X1338" s="222"/>
      <c r="Y1338" s="213"/>
      <c r="Z1338" s="213"/>
      <c r="AA1338" s="213"/>
      <c r="AB1338" s="213"/>
      <c r="AC1338" s="213"/>
      <c r="AD1338" s="213"/>
      <c r="AE1338" s="213"/>
      <c r="AF1338" s="213"/>
      <c r="AG1338" s="213" t="s">
        <v>157</v>
      </c>
      <c r="AH1338" s="213">
        <v>0</v>
      </c>
      <c r="AI1338" s="213"/>
      <c r="AJ1338" s="213"/>
      <c r="AK1338" s="213"/>
      <c r="AL1338" s="213"/>
      <c r="AM1338" s="213"/>
      <c r="AN1338" s="213"/>
      <c r="AO1338" s="213"/>
      <c r="AP1338" s="213"/>
      <c r="AQ1338" s="213"/>
      <c r="AR1338" s="213"/>
      <c r="AS1338" s="213"/>
      <c r="AT1338" s="213"/>
      <c r="AU1338" s="213"/>
      <c r="AV1338" s="213"/>
      <c r="AW1338" s="213"/>
      <c r="AX1338" s="213"/>
      <c r="AY1338" s="213"/>
      <c r="AZ1338" s="213"/>
      <c r="BA1338" s="213"/>
      <c r="BB1338" s="213"/>
      <c r="BC1338" s="213"/>
      <c r="BD1338" s="213"/>
      <c r="BE1338" s="213"/>
      <c r="BF1338" s="213"/>
      <c r="BG1338" s="213"/>
      <c r="BH1338" s="213"/>
    </row>
    <row r="1339" spans="1:60" outlineLevel="1" x14ac:dyDescent="0.2">
      <c r="A1339" s="220"/>
      <c r="B1339" s="221"/>
      <c r="C1339" s="256" t="s">
        <v>245</v>
      </c>
      <c r="D1339" s="223"/>
      <c r="E1339" s="224">
        <v>0.1825</v>
      </c>
      <c r="F1339" s="222"/>
      <c r="G1339" s="222"/>
      <c r="H1339" s="222"/>
      <c r="I1339" s="222"/>
      <c r="J1339" s="222"/>
      <c r="K1339" s="222"/>
      <c r="L1339" s="222"/>
      <c r="M1339" s="222"/>
      <c r="N1339" s="222"/>
      <c r="O1339" s="222"/>
      <c r="P1339" s="222"/>
      <c r="Q1339" s="222"/>
      <c r="R1339" s="222"/>
      <c r="S1339" s="222"/>
      <c r="T1339" s="222"/>
      <c r="U1339" s="222"/>
      <c r="V1339" s="222"/>
      <c r="W1339" s="222"/>
      <c r="X1339" s="222"/>
      <c r="Y1339" s="213"/>
      <c r="Z1339" s="213"/>
      <c r="AA1339" s="213"/>
      <c r="AB1339" s="213"/>
      <c r="AC1339" s="213"/>
      <c r="AD1339" s="213"/>
      <c r="AE1339" s="213"/>
      <c r="AF1339" s="213"/>
      <c r="AG1339" s="213" t="s">
        <v>157</v>
      </c>
      <c r="AH1339" s="213">
        <v>0</v>
      </c>
      <c r="AI1339" s="213"/>
      <c r="AJ1339" s="213"/>
      <c r="AK1339" s="213"/>
      <c r="AL1339" s="213"/>
      <c r="AM1339" s="213"/>
      <c r="AN1339" s="213"/>
      <c r="AO1339" s="213"/>
      <c r="AP1339" s="213"/>
      <c r="AQ1339" s="213"/>
      <c r="AR1339" s="213"/>
      <c r="AS1339" s="213"/>
      <c r="AT1339" s="213"/>
      <c r="AU1339" s="213"/>
      <c r="AV1339" s="213"/>
      <c r="AW1339" s="213"/>
      <c r="AX1339" s="213"/>
      <c r="AY1339" s="213"/>
      <c r="AZ1339" s="213"/>
      <c r="BA1339" s="213"/>
      <c r="BB1339" s="213"/>
      <c r="BC1339" s="213"/>
      <c r="BD1339" s="213"/>
      <c r="BE1339" s="213"/>
      <c r="BF1339" s="213"/>
      <c r="BG1339" s="213"/>
      <c r="BH1339" s="213"/>
    </row>
    <row r="1340" spans="1:60" outlineLevel="1" x14ac:dyDescent="0.2">
      <c r="A1340" s="220"/>
      <c r="B1340" s="221"/>
      <c r="C1340" s="256" t="s">
        <v>250</v>
      </c>
      <c r="D1340" s="223"/>
      <c r="E1340" s="224">
        <v>0.79500000000000004</v>
      </c>
      <c r="F1340" s="222"/>
      <c r="G1340" s="222"/>
      <c r="H1340" s="222"/>
      <c r="I1340" s="222"/>
      <c r="J1340" s="222"/>
      <c r="K1340" s="222"/>
      <c r="L1340" s="222"/>
      <c r="M1340" s="222"/>
      <c r="N1340" s="222"/>
      <c r="O1340" s="222"/>
      <c r="P1340" s="222"/>
      <c r="Q1340" s="222"/>
      <c r="R1340" s="222"/>
      <c r="S1340" s="222"/>
      <c r="T1340" s="222"/>
      <c r="U1340" s="222"/>
      <c r="V1340" s="222"/>
      <c r="W1340" s="222"/>
      <c r="X1340" s="222"/>
      <c r="Y1340" s="213"/>
      <c r="Z1340" s="213"/>
      <c r="AA1340" s="213"/>
      <c r="AB1340" s="213"/>
      <c r="AC1340" s="213"/>
      <c r="AD1340" s="213"/>
      <c r="AE1340" s="213"/>
      <c r="AF1340" s="213"/>
      <c r="AG1340" s="213" t="s">
        <v>157</v>
      </c>
      <c r="AH1340" s="213">
        <v>0</v>
      </c>
      <c r="AI1340" s="213"/>
      <c r="AJ1340" s="213"/>
      <c r="AK1340" s="213"/>
      <c r="AL1340" s="213"/>
      <c r="AM1340" s="213"/>
      <c r="AN1340" s="213"/>
      <c r="AO1340" s="213"/>
      <c r="AP1340" s="213"/>
      <c r="AQ1340" s="213"/>
      <c r="AR1340" s="213"/>
      <c r="AS1340" s="213"/>
      <c r="AT1340" s="213"/>
      <c r="AU1340" s="213"/>
      <c r="AV1340" s="213"/>
      <c r="AW1340" s="213"/>
      <c r="AX1340" s="213"/>
      <c r="AY1340" s="213"/>
      <c r="AZ1340" s="213"/>
      <c r="BA1340" s="213"/>
      <c r="BB1340" s="213"/>
      <c r="BC1340" s="213"/>
      <c r="BD1340" s="213"/>
      <c r="BE1340" s="213"/>
      <c r="BF1340" s="213"/>
      <c r="BG1340" s="213"/>
      <c r="BH1340" s="213"/>
    </row>
    <row r="1341" spans="1:60" outlineLevel="1" x14ac:dyDescent="0.2">
      <c r="A1341" s="220"/>
      <c r="B1341" s="221"/>
      <c r="C1341" s="256" t="s">
        <v>169</v>
      </c>
      <c r="D1341" s="223"/>
      <c r="E1341" s="224"/>
      <c r="F1341" s="222"/>
      <c r="G1341" s="222"/>
      <c r="H1341" s="222"/>
      <c r="I1341" s="222"/>
      <c r="J1341" s="222"/>
      <c r="K1341" s="222"/>
      <c r="L1341" s="222"/>
      <c r="M1341" s="222"/>
      <c r="N1341" s="222"/>
      <c r="O1341" s="222"/>
      <c r="P1341" s="222"/>
      <c r="Q1341" s="222"/>
      <c r="R1341" s="222"/>
      <c r="S1341" s="222"/>
      <c r="T1341" s="222"/>
      <c r="U1341" s="222"/>
      <c r="V1341" s="222"/>
      <c r="W1341" s="222"/>
      <c r="X1341" s="222"/>
      <c r="Y1341" s="213"/>
      <c r="Z1341" s="213"/>
      <c r="AA1341" s="213"/>
      <c r="AB1341" s="213"/>
      <c r="AC1341" s="213"/>
      <c r="AD1341" s="213"/>
      <c r="AE1341" s="213"/>
      <c r="AF1341" s="213"/>
      <c r="AG1341" s="213" t="s">
        <v>157</v>
      </c>
      <c r="AH1341" s="213">
        <v>0</v>
      </c>
      <c r="AI1341" s="213"/>
      <c r="AJ1341" s="213"/>
      <c r="AK1341" s="213"/>
      <c r="AL1341" s="213"/>
      <c r="AM1341" s="213"/>
      <c r="AN1341" s="213"/>
      <c r="AO1341" s="213"/>
      <c r="AP1341" s="213"/>
      <c r="AQ1341" s="213"/>
      <c r="AR1341" s="213"/>
      <c r="AS1341" s="213"/>
      <c r="AT1341" s="213"/>
      <c r="AU1341" s="213"/>
      <c r="AV1341" s="213"/>
      <c r="AW1341" s="213"/>
      <c r="AX1341" s="213"/>
      <c r="AY1341" s="213"/>
      <c r="AZ1341" s="213"/>
      <c r="BA1341" s="213"/>
      <c r="BB1341" s="213"/>
      <c r="BC1341" s="213"/>
      <c r="BD1341" s="213"/>
      <c r="BE1341" s="213"/>
      <c r="BF1341" s="213"/>
      <c r="BG1341" s="213"/>
      <c r="BH1341" s="213"/>
    </row>
    <row r="1342" spans="1:60" outlineLevel="1" x14ac:dyDescent="0.2">
      <c r="A1342" s="220"/>
      <c r="B1342" s="221"/>
      <c r="C1342" s="256" t="s">
        <v>251</v>
      </c>
      <c r="D1342" s="223"/>
      <c r="E1342" s="224">
        <v>-1.456</v>
      </c>
      <c r="F1342" s="222"/>
      <c r="G1342" s="222"/>
      <c r="H1342" s="222"/>
      <c r="I1342" s="222"/>
      <c r="J1342" s="222"/>
      <c r="K1342" s="222"/>
      <c r="L1342" s="222"/>
      <c r="M1342" s="222"/>
      <c r="N1342" s="222"/>
      <c r="O1342" s="222"/>
      <c r="P1342" s="222"/>
      <c r="Q1342" s="222"/>
      <c r="R1342" s="222"/>
      <c r="S1342" s="222"/>
      <c r="T1342" s="222"/>
      <c r="U1342" s="222"/>
      <c r="V1342" s="222"/>
      <c r="W1342" s="222"/>
      <c r="X1342" s="222"/>
      <c r="Y1342" s="213"/>
      <c r="Z1342" s="213"/>
      <c r="AA1342" s="213"/>
      <c r="AB1342" s="213"/>
      <c r="AC1342" s="213"/>
      <c r="AD1342" s="213"/>
      <c r="AE1342" s="213"/>
      <c r="AF1342" s="213"/>
      <c r="AG1342" s="213" t="s">
        <v>157</v>
      </c>
      <c r="AH1342" s="213">
        <v>0</v>
      </c>
      <c r="AI1342" s="213"/>
      <c r="AJ1342" s="213"/>
      <c r="AK1342" s="213"/>
      <c r="AL1342" s="213"/>
      <c r="AM1342" s="213"/>
      <c r="AN1342" s="213"/>
      <c r="AO1342" s="213"/>
      <c r="AP1342" s="213"/>
      <c r="AQ1342" s="213"/>
      <c r="AR1342" s="213"/>
      <c r="AS1342" s="213"/>
      <c r="AT1342" s="213"/>
      <c r="AU1342" s="213"/>
      <c r="AV1342" s="213"/>
      <c r="AW1342" s="213"/>
      <c r="AX1342" s="213"/>
      <c r="AY1342" s="213"/>
      <c r="AZ1342" s="213"/>
      <c r="BA1342" s="213"/>
      <c r="BB1342" s="213"/>
      <c r="BC1342" s="213"/>
      <c r="BD1342" s="213"/>
      <c r="BE1342" s="213"/>
      <c r="BF1342" s="213"/>
      <c r="BG1342" s="213"/>
      <c r="BH1342" s="213"/>
    </row>
    <row r="1343" spans="1:60" outlineLevel="1" x14ac:dyDescent="0.2">
      <c r="A1343" s="220"/>
      <c r="B1343" s="221"/>
      <c r="C1343" s="256" t="s">
        <v>252</v>
      </c>
      <c r="D1343" s="223"/>
      <c r="E1343" s="224">
        <v>-1.1607000000000001</v>
      </c>
      <c r="F1343" s="222"/>
      <c r="G1343" s="222"/>
      <c r="H1343" s="222"/>
      <c r="I1343" s="222"/>
      <c r="J1343" s="222"/>
      <c r="K1343" s="222"/>
      <c r="L1343" s="222"/>
      <c r="M1343" s="222"/>
      <c r="N1343" s="222"/>
      <c r="O1343" s="222"/>
      <c r="P1343" s="222"/>
      <c r="Q1343" s="222"/>
      <c r="R1343" s="222"/>
      <c r="S1343" s="222"/>
      <c r="T1343" s="222"/>
      <c r="U1343" s="222"/>
      <c r="V1343" s="222"/>
      <c r="W1343" s="222"/>
      <c r="X1343" s="222"/>
      <c r="Y1343" s="213"/>
      <c r="Z1343" s="213"/>
      <c r="AA1343" s="213"/>
      <c r="AB1343" s="213"/>
      <c r="AC1343" s="213"/>
      <c r="AD1343" s="213"/>
      <c r="AE1343" s="213"/>
      <c r="AF1343" s="213"/>
      <c r="AG1343" s="213" t="s">
        <v>157</v>
      </c>
      <c r="AH1343" s="213">
        <v>0</v>
      </c>
      <c r="AI1343" s="213"/>
      <c r="AJ1343" s="213"/>
      <c r="AK1343" s="213"/>
      <c r="AL1343" s="213"/>
      <c r="AM1343" s="213"/>
      <c r="AN1343" s="213"/>
      <c r="AO1343" s="213"/>
      <c r="AP1343" s="213"/>
      <c r="AQ1343" s="213"/>
      <c r="AR1343" s="213"/>
      <c r="AS1343" s="213"/>
      <c r="AT1343" s="213"/>
      <c r="AU1343" s="213"/>
      <c r="AV1343" s="213"/>
      <c r="AW1343" s="213"/>
      <c r="AX1343" s="213"/>
      <c r="AY1343" s="213"/>
      <c r="AZ1343" s="213"/>
      <c r="BA1343" s="213"/>
      <c r="BB1343" s="213"/>
      <c r="BC1343" s="213"/>
      <c r="BD1343" s="213"/>
      <c r="BE1343" s="213"/>
      <c r="BF1343" s="213"/>
      <c r="BG1343" s="213"/>
      <c r="BH1343" s="213"/>
    </row>
    <row r="1344" spans="1:60" outlineLevel="1" x14ac:dyDescent="0.2">
      <c r="A1344" s="220"/>
      <c r="B1344" s="221"/>
      <c r="C1344" s="256" t="s">
        <v>708</v>
      </c>
      <c r="D1344" s="223"/>
      <c r="E1344" s="224"/>
      <c r="F1344" s="222"/>
      <c r="G1344" s="222"/>
      <c r="H1344" s="222"/>
      <c r="I1344" s="222"/>
      <c r="J1344" s="222"/>
      <c r="K1344" s="222"/>
      <c r="L1344" s="222"/>
      <c r="M1344" s="222"/>
      <c r="N1344" s="222"/>
      <c r="O1344" s="222"/>
      <c r="P1344" s="222"/>
      <c r="Q1344" s="222"/>
      <c r="R1344" s="222"/>
      <c r="S1344" s="222"/>
      <c r="T1344" s="222"/>
      <c r="U1344" s="222"/>
      <c r="V1344" s="222"/>
      <c r="W1344" s="222"/>
      <c r="X1344" s="222"/>
      <c r="Y1344" s="213"/>
      <c r="Z1344" s="213"/>
      <c r="AA1344" s="213"/>
      <c r="AB1344" s="213"/>
      <c r="AC1344" s="213"/>
      <c r="AD1344" s="213"/>
      <c r="AE1344" s="213"/>
      <c r="AF1344" s="213"/>
      <c r="AG1344" s="213" t="s">
        <v>157</v>
      </c>
      <c r="AH1344" s="213">
        <v>0</v>
      </c>
      <c r="AI1344" s="213"/>
      <c r="AJ1344" s="213"/>
      <c r="AK1344" s="213"/>
      <c r="AL1344" s="213"/>
      <c r="AM1344" s="213"/>
      <c r="AN1344" s="213"/>
      <c r="AO1344" s="213"/>
      <c r="AP1344" s="213"/>
      <c r="AQ1344" s="213"/>
      <c r="AR1344" s="213"/>
      <c r="AS1344" s="213"/>
      <c r="AT1344" s="213"/>
      <c r="AU1344" s="213"/>
      <c r="AV1344" s="213"/>
      <c r="AW1344" s="213"/>
      <c r="AX1344" s="213"/>
      <c r="AY1344" s="213"/>
      <c r="AZ1344" s="213"/>
      <c r="BA1344" s="213"/>
      <c r="BB1344" s="213"/>
      <c r="BC1344" s="213"/>
      <c r="BD1344" s="213"/>
      <c r="BE1344" s="213"/>
      <c r="BF1344" s="213"/>
      <c r="BG1344" s="213"/>
      <c r="BH1344" s="213"/>
    </row>
    <row r="1345" spans="1:60" outlineLevel="1" x14ac:dyDescent="0.2">
      <c r="A1345" s="220"/>
      <c r="B1345" s="221"/>
      <c r="C1345" s="256" t="s">
        <v>212</v>
      </c>
      <c r="D1345" s="223"/>
      <c r="E1345" s="224">
        <v>8.1999999999999993</v>
      </c>
      <c r="F1345" s="222"/>
      <c r="G1345" s="222"/>
      <c r="H1345" s="222"/>
      <c r="I1345" s="222"/>
      <c r="J1345" s="222"/>
      <c r="K1345" s="222"/>
      <c r="L1345" s="222"/>
      <c r="M1345" s="222"/>
      <c r="N1345" s="222"/>
      <c r="O1345" s="222"/>
      <c r="P1345" s="222"/>
      <c r="Q1345" s="222"/>
      <c r="R1345" s="222"/>
      <c r="S1345" s="222"/>
      <c r="T1345" s="222"/>
      <c r="U1345" s="222"/>
      <c r="V1345" s="222"/>
      <c r="W1345" s="222"/>
      <c r="X1345" s="222"/>
      <c r="Y1345" s="213"/>
      <c r="Z1345" s="213"/>
      <c r="AA1345" s="213"/>
      <c r="AB1345" s="213"/>
      <c r="AC1345" s="213"/>
      <c r="AD1345" s="213"/>
      <c r="AE1345" s="213"/>
      <c r="AF1345" s="213"/>
      <c r="AG1345" s="213" t="s">
        <v>157</v>
      </c>
      <c r="AH1345" s="213">
        <v>0</v>
      </c>
      <c r="AI1345" s="213"/>
      <c r="AJ1345" s="213"/>
      <c r="AK1345" s="213"/>
      <c r="AL1345" s="213"/>
      <c r="AM1345" s="213"/>
      <c r="AN1345" s="213"/>
      <c r="AO1345" s="213"/>
      <c r="AP1345" s="213"/>
      <c r="AQ1345" s="213"/>
      <c r="AR1345" s="213"/>
      <c r="AS1345" s="213"/>
      <c r="AT1345" s="213"/>
      <c r="AU1345" s="213"/>
      <c r="AV1345" s="213"/>
      <c r="AW1345" s="213"/>
      <c r="AX1345" s="213"/>
      <c r="AY1345" s="213"/>
      <c r="AZ1345" s="213"/>
      <c r="BA1345" s="213"/>
      <c r="BB1345" s="213"/>
      <c r="BC1345" s="213"/>
      <c r="BD1345" s="213"/>
      <c r="BE1345" s="213"/>
      <c r="BF1345" s="213"/>
      <c r="BG1345" s="213"/>
      <c r="BH1345" s="213"/>
    </row>
    <row r="1346" spans="1:60" outlineLevel="1" x14ac:dyDescent="0.2">
      <c r="A1346" s="220"/>
      <c r="B1346" s="221"/>
      <c r="C1346" s="256" t="s">
        <v>186</v>
      </c>
      <c r="D1346" s="223"/>
      <c r="E1346" s="224"/>
      <c r="F1346" s="222"/>
      <c r="G1346" s="222"/>
      <c r="H1346" s="222"/>
      <c r="I1346" s="222"/>
      <c r="J1346" s="222"/>
      <c r="K1346" s="222"/>
      <c r="L1346" s="222"/>
      <c r="M1346" s="222"/>
      <c r="N1346" s="222"/>
      <c r="O1346" s="222"/>
      <c r="P1346" s="222"/>
      <c r="Q1346" s="222"/>
      <c r="R1346" s="222"/>
      <c r="S1346" s="222"/>
      <c r="T1346" s="222"/>
      <c r="U1346" s="222"/>
      <c r="V1346" s="222"/>
      <c r="W1346" s="222"/>
      <c r="X1346" s="222"/>
      <c r="Y1346" s="213"/>
      <c r="Z1346" s="213"/>
      <c r="AA1346" s="213"/>
      <c r="AB1346" s="213"/>
      <c r="AC1346" s="213"/>
      <c r="AD1346" s="213"/>
      <c r="AE1346" s="213"/>
      <c r="AF1346" s="213"/>
      <c r="AG1346" s="213" t="s">
        <v>157</v>
      </c>
      <c r="AH1346" s="213">
        <v>0</v>
      </c>
      <c r="AI1346" s="213"/>
      <c r="AJ1346" s="213"/>
      <c r="AK1346" s="213"/>
      <c r="AL1346" s="213"/>
      <c r="AM1346" s="213"/>
      <c r="AN1346" s="213"/>
      <c r="AO1346" s="213"/>
      <c r="AP1346" s="213"/>
      <c r="AQ1346" s="213"/>
      <c r="AR1346" s="213"/>
      <c r="AS1346" s="213"/>
      <c r="AT1346" s="213"/>
      <c r="AU1346" s="213"/>
      <c r="AV1346" s="213"/>
      <c r="AW1346" s="213"/>
      <c r="AX1346" s="213"/>
      <c r="AY1346" s="213"/>
      <c r="AZ1346" s="213"/>
      <c r="BA1346" s="213"/>
      <c r="BB1346" s="213"/>
      <c r="BC1346" s="213"/>
      <c r="BD1346" s="213"/>
      <c r="BE1346" s="213"/>
      <c r="BF1346" s="213"/>
      <c r="BG1346" s="213"/>
      <c r="BH1346" s="213"/>
    </row>
    <row r="1347" spans="1:60" outlineLevel="1" x14ac:dyDescent="0.2">
      <c r="A1347" s="220"/>
      <c r="B1347" s="221"/>
      <c r="C1347" s="256" t="s">
        <v>253</v>
      </c>
      <c r="D1347" s="223"/>
      <c r="E1347" s="224">
        <v>1.6255999999999999</v>
      </c>
      <c r="F1347" s="222"/>
      <c r="G1347" s="222"/>
      <c r="H1347" s="222"/>
      <c r="I1347" s="222"/>
      <c r="J1347" s="222"/>
      <c r="K1347" s="222"/>
      <c r="L1347" s="222"/>
      <c r="M1347" s="222"/>
      <c r="N1347" s="222"/>
      <c r="O1347" s="222"/>
      <c r="P1347" s="222"/>
      <c r="Q1347" s="222"/>
      <c r="R1347" s="222"/>
      <c r="S1347" s="222"/>
      <c r="T1347" s="222"/>
      <c r="U1347" s="222"/>
      <c r="V1347" s="222"/>
      <c r="W1347" s="222"/>
      <c r="X1347" s="222"/>
      <c r="Y1347" s="213"/>
      <c r="Z1347" s="213"/>
      <c r="AA1347" s="213"/>
      <c r="AB1347" s="213"/>
      <c r="AC1347" s="213"/>
      <c r="AD1347" s="213"/>
      <c r="AE1347" s="213"/>
      <c r="AF1347" s="213"/>
      <c r="AG1347" s="213" t="s">
        <v>157</v>
      </c>
      <c r="AH1347" s="213">
        <v>0</v>
      </c>
      <c r="AI1347" s="213"/>
      <c r="AJ1347" s="213"/>
      <c r="AK1347" s="213"/>
      <c r="AL1347" s="213"/>
      <c r="AM1347" s="213"/>
      <c r="AN1347" s="213"/>
      <c r="AO1347" s="213"/>
      <c r="AP1347" s="213"/>
      <c r="AQ1347" s="213"/>
      <c r="AR1347" s="213"/>
      <c r="AS1347" s="213"/>
      <c r="AT1347" s="213"/>
      <c r="AU1347" s="213"/>
      <c r="AV1347" s="213"/>
      <c r="AW1347" s="213"/>
      <c r="AX1347" s="213"/>
      <c r="AY1347" s="213"/>
      <c r="AZ1347" s="213"/>
      <c r="BA1347" s="213"/>
      <c r="BB1347" s="213"/>
      <c r="BC1347" s="213"/>
      <c r="BD1347" s="213"/>
      <c r="BE1347" s="213"/>
      <c r="BF1347" s="213"/>
      <c r="BG1347" s="213"/>
      <c r="BH1347" s="213"/>
    </row>
    <row r="1348" spans="1:60" outlineLevel="1" x14ac:dyDescent="0.2">
      <c r="A1348" s="220"/>
      <c r="B1348" s="221"/>
      <c r="C1348" s="256" t="s">
        <v>254</v>
      </c>
      <c r="D1348" s="223"/>
      <c r="E1348" s="224">
        <v>2.0640000000000001</v>
      </c>
      <c r="F1348" s="222"/>
      <c r="G1348" s="222"/>
      <c r="H1348" s="222"/>
      <c r="I1348" s="222"/>
      <c r="J1348" s="222"/>
      <c r="K1348" s="222"/>
      <c r="L1348" s="222"/>
      <c r="M1348" s="222"/>
      <c r="N1348" s="222"/>
      <c r="O1348" s="222"/>
      <c r="P1348" s="222"/>
      <c r="Q1348" s="222"/>
      <c r="R1348" s="222"/>
      <c r="S1348" s="222"/>
      <c r="T1348" s="222"/>
      <c r="U1348" s="222"/>
      <c r="V1348" s="222"/>
      <c r="W1348" s="222"/>
      <c r="X1348" s="222"/>
      <c r="Y1348" s="213"/>
      <c r="Z1348" s="213"/>
      <c r="AA1348" s="213"/>
      <c r="AB1348" s="213"/>
      <c r="AC1348" s="213"/>
      <c r="AD1348" s="213"/>
      <c r="AE1348" s="213"/>
      <c r="AF1348" s="213"/>
      <c r="AG1348" s="213" t="s">
        <v>157</v>
      </c>
      <c r="AH1348" s="213">
        <v>0</v>
      </c>
      <c r="AI1348" s="213"/>
      <c r="AJ1348" s="213"/>
      <c r="AK1348" s="213"/>
      <c r="AL1348" s="213"/>
      <c r="AM1348" s="213"/>
      <c r="AN1348" s="213"/>
      <c r="AO1348" s="213"/>
      <c r="AP1348" s="213"/>
      <c r="AQ1348" s="213"/>
      <c r="AR1348" s="213"/>
      <c r="AS1348" s="213"/>
      <c r="AT1348" s="213"/>
      <c r="AU1348" s="213"/>
      <c r="AV1348" s="213"/>
      <c r="AW1348" s="213"/>
      <c r="AX1348" s="213"/>
      <c r="AY1348" s="213"/>
      <c r="AZ1348" s="213"/>
      <c r="BA1348" s="213"/>
      <c r="BB1348" s="213"/>
      <c r="BC1348" s="213"/>
      <c r="BD1348" s="213"/>
      <c r="BE1348" s="213"/>
      <c r="BF1348" s="213"/>
      <c r="BG1348" s="213"/>
      <c r="BH1348" s="213"/>
    </row>
    <row r="1349" spans="1:60" outlineLevel="1" x14ac:dyDescent="0.2">
      <c r="A1349" s="220"/>
      <c r="B1349" s="221"/>
      <c r="C1349" s="256" t="s">
        <v>708</v>
      </c>
      <c r="D1349" s="223"/>
      <c r="E1349" s="224"/>
      <c r="F1349" s="222"/>
      <c r="G1349" s="222"/>
      <c r="H1349" s="222"/>
      <c r="I1349" s="222"/>
      <c r="J1349" s="222"/>
      <c r="K1349" s="222"/>
      <c r="L1349" s="222"/>
      <c r="M1349" s="222"/>
      <c r="N1349" s="222"/>
      <c r="O1349" s="222"/>
      <c r="P1349" s="222"/>
      <c r="Q1349" s="222"/>
      <c r="R1349" s="222"/>
      <c r="S1349" s="222"/>
      <c r="T1349" s="222"/>
      <c r="U1349" s="222"/>
      <c r="V1349" s="222"/>
      <c r="W1349" s="222"/>
      <c r="X1349" s="222"/>
      <c r="Y1349" s="213"/>
      <c r="Z1349" s="213"/>
      <c r="AA1349" s="213"/>
      <c r="AB1349" s="213"/>
      <c r="AC1349" s="213"/>
      <c r="AD1349" s="213"/>
      <c r="AE1349" s="213"/>
      <c r="AF1349" s="213"/>
      <c r="AG1349" s="213" t="s">
        <v>157</v>
      </c>
      <c r="AH1349" s="213">
        <v>0</v>
      </c>
      <c r="AI1349" s="213"/>
      <c r="AJ1349" s="213"/>
      <c r="AK1349" s="213"/>
      <c r="AL1349" s="213"/>
      <c r="AM1349" s="213"/>
      <c r="AN1349" s="213"/>
      <c r="AO1349" s="213"/>
      <c r="AP1349" s="213"/>
      <c r="AQ1349" s="213"/>
      <c r="AR1349" s="213"/>
      <c r="AS1349" s="213"/>
      <c r="AT1349" s="213"/>
      <c r="AU1349" s="213"/>
      <c r="AV1349" s="213"/>
      <c r="AW1349" s="213"/>
      <c r="AX1349" s="213"/>
      <c r="AY1349" s="213"/>
      <c r="AZ1349" s="213"/>
      <c r="BA1349" s="213"/>
      <c r="BB1349" s="213"/>
      <c r="BC1349" s="213"/>
      <c r="BD1349" s="213"/>
      <c r="BE1349" s="213"/>
      <c r="BF1349" s="213"/>
      <c r="BG1349" s="213"/>
      <c r="BH1349" s="213"/>
    </row>
    <row r="1350" spans="1:60" outlineLevel="1" x14ac:dyDescent="0.2">
      <c r="A1350" s="220"/>
      <c r="B1350" s="221"/>
      <c r="C1350" s="256" t="s">
        <v>213</v>
      </c>
      <c r="D1350" s="223"/>
      <c r="E1350" s="224">
        <v>1.4</v>
      </c>
      <c r="F1350" s="222"/>
      <c r="G1350" s="222"/>
      <c r="H1350" s="222"/>
      <c r="I1350" s="222"/>
      <c r="J1350" s="222"/>
      <c r="K1350" s="222"/>
      <c r="L1350" s="222"/>
      <c r="M1350" s="222"/>
      <c r="N1350" s="222"/>
      <c r="O1350" s="222"/>
      <c r="P1350" s="222"/>
      <c r="Q1350" s="222"/>
      <c r="R1350" s="222"/>
      <c r="S1350" s="222"/>
      <c r="T1350" s="222"/>
      <c r="U1350" s="222"/>
      <c r="V1350" s="222"/>
      <c r="W1350" s="222"/>
      <c r="X1350" s="222"/>
      <c r="Y1350" s="213"/>
      <c r="Z1350" s="213"/>
      <c r="AA1350" s="213"/>
      <c r="AB1350" s="213"/>
      <c r="AC1350" s="213"/>
      <c r="AD1350" s="213"/>
      <c r="AE1350" s="213"/>
      <c r="AF1350" s="213"/>
      <c r="AG1350" s="213" t="s">
        <v>157</v>
      </c>
      <c r="AH1350" s="213">
        <v>0</v>
      </c>
      <c r="AI1350" s="213"/>
      <c r="AJ1350" s="213"/>
      <c r="AK1350" s="213"/>
      <c r="AL1350" s="213"/>
      <c r="AM1350" s="213"/>
      <c r="AN1350" s="213"/>
      <c r="AO1350" s="213"/>
      <c r="AP1350" s="213"/>
      <c r="AQ1350" s="213"/>
      <c r="AR1350" s="213"/>
      <c r="AS1350" s="213"/>
      <c r="AT1350" s="213"/>
      <c r="AU1350" s="213"/>
      <c r="AV1350" s="213"/>
      <c r="AW1350" s="213"/>
      <c r="AX1350" s="213"/>
      <c r="AY1350" s="213"/>
      <c r="AZ1350" s="213"/>
      <c r="BA1350" s="213"/>
      <c r="BB1350" s="213"/>
      <c r="BC1350" s="213"/>
      <c r="BD1350" s="213"/>
      <c r="BE1350" s="213"/>
      <c r="BF1350" s="213"/>
      <c r="BG1350" s="213"/>
      <c r="BH1350" s="213"/>
    </row>
    <row r="1351" spans="1:60" outlineLevel="1" x14ac:dyDescent="0.2">
      <c r="A1351" s="220"/>
      <c r="B1351" s="221"/>
      <c r="C1351" s="256" t="s">
        <v>174</v>
      </c>
      <c r="D1351" s="223"/>
      <c r="E1351" s="224"/>
      <c r="F1351" s="222"/>
      <c r="G1351" s="222"/>
      <c r="H1351" s="222"/>
      <c r="I1351" s="222"/>
      <c r="J1351" s="222"/>
      <c r="K1351" s="222"/>
      <c r="L1351" s="222"/>
      <c r="M1351" s="222"/>
      <c r="N1351" s="222"/>
      <c r="O1351" s="222"/>
      <c r="P1351" s="222"/>
      <c r="Q1351" s="222"/>
      <c r="R1351" s="222"/>
      <c r="S1351" s="222"/>
      <c r="T1351" s="222"/>
      <c r="U1351" s="222"/>
      <c r="V1351" s="222"/>
      <c r="W1351" s="222"/>
      <c r="X1351" s="222"/>
      <c r="Y1351" s="213"/>
      <c r="Z1351" s="213"/>
      <c r="AA1351" s="213"/>
      <c r="AB1351" s="213"/>
      <c r="AC1351" s="213"/>
      <c r="AD1351" s="213"/>
      <c r="AE1351" s="213"/>
      <c r="AF1351" s="213"/>
      <c r="AG1351" s="213" t="s">
        <v>157</v>
      </c>
      <c r="AH1351" s="213">
        <v>0</v>
      </c>
      <c r="AI1351" s="213"/>
      <c r="AJ1351" s="213"/>
      <c r="AK1351" s="213"/>
      <c r="AL1351" s="213"/>
      <c r="AM1351" s="213"/>
      <c r="AN1351" s="213"/>
      <c r="AO1351" s="213"/>
      <c r="AP1351" s="213"/>
      <c r="AQ1351" s="213"/>
      <c r="AR1351" s="213"/>
      <c r="AS1351" s="213"/>
      <c r="AT1351" s="213"/>
      <c r="AU1351" s="213"/>
      <c r="AV1351" s="213"/>
      <c r="AW1351" s="213"/>
      <c r="AX1351" s="213"/>
      <c r="AY1351" s="213"/>
      <c r="AZ1351" s="213"/>
      <c r="BA1351" s="213"/>
      <c r="BB1351" s="213"/>
      <c r="BC1351" s="213"/>
      <c r="BD1351" s="213"/>
      <c r="BE1351" s="213"/>
      <c r="BF1351" s="213"/>
      <c r="BG1351" s="213"/>
      <c r="BH1351" s="213"/>
    </row>
    <row r="1352" spans="1:60" outlineLevel="1" x14ac:dyDescent="0.2">
      <c r="A1352" s="220"/>
      <c r="B1352" s="221"/>
      <c r="C1352" s="256" t="s">
        <v>255</v>
      </c>
      <c r="D1352" s="223"/>
      <c r="E1352" s="224">
        <v>3.2016</v>
      </c>
      <c r="F1352" s="222"/>
      <c r="G1352" s="222"/>
      <c r="H1352" s="222"/>
      <c r="I1352" s="222"/>
      <c r="J1352" s="222"/>
      <c r="K1352" s="222"/>
      <c r="L1352" s="222"/>
      <c r="M1352" s="222"/>
      <c r="N1352" s="222"/>
      <c r="O1352" s="222"/>
      <c r="P1352" s="222"/>
      <c r="Q1352" s="222"/>
      <c r="R1352" s="222"/>
      <c r="S1352" s="222"/>
      <c r="T1352" s="222"/>
      <c r="U1352" s="222"/>
      <c r="V1352" s="222"/>
      <c r="W1352" s="222"/>
      <c r="X1352" s="222"/>
      <c r="Y1352" s="213"/>
      <c r="Z1352" s="213"/>
      <c r="AA1352" s="213"/>
      <c r="AB1352" s="213"/>
      <c r="AC1352" s="213"/>
      <c r="AD1352" s="213"/>
      <c r="AE1352" s="213"/>
      <c r="AF1352" s="213"/>
      <c r="AG1352" s="213" t="s">
        <v>157</v>
      </c>
      <c r="AH1352" s="213">
        <v>0</v>
      </c>
      <c r="AI1352" s="213"/>
      <c r="AJ1352" s="213"/>
      <c r="AK1352" s="213"/>
      <c r="AL1352" s="213"/>
      <c r="AM1352" s="213"/>
      <c r="AN1352" s="213"/>
      <c r="AO1352" s="213"/>
      <c r="AP1352" s="213"/>
      <c r="AQ1352" s="213"/>
      <c r="AR1352" s="213"/>
      <c r="AS1352" s="213"/>
      <c r="AT1352" s="213"/>
      <c r="AU1352" s="213"/>
      <c r="AV1352" s="213"/>
      <c r="AW1352" s="213"/>
      <c r="AX1352" s="213"/>
      <c r="AY1352" s="213"/>
      <c r="AZ1352" s="213"/>
      <c r="BA1352" s="213"/>
      <c r="BB1352" s="213"/>
      <c r="BC1352" s="213"/>
      <c r="BD1352" s="213"/>
      <c r="BE1352" s="213"/>
      <c r="BF1352" s="213"/>
      <c r="BG1352" s="213"/>
      <c r="BH1352" s="213"/>
    </row>
    <row r="1353" spans="1:60" outlineLevel="1" x14ac:dyDescent="0.2">
      <c r="A1353" s="220"/>
      <c r="B1353" s="221"/>
      <c r="C1353" s="256" t="s">
        <v>256</v>
      </c>
      <c r="D1353" s="223"/>
      <c r="E1353" s="224">
        <v>4.8</v>
      </c>
      <c r="F1353" s="222"/>
      <c r="G1353" s="222"/>
      <c r="H1353" s="222"/>
      <c r="I1353" s="222"/>
      <c r="J1353" s="222"/>
      <c r="K1353" s="222"/>
      <c r="L1353" s="222"/>
      <c r="M1353" s="222"/>
      <c r="N1353" s="222"/>
      <c r="O1353" s="222"/>
      <c r="P1353" s="222"/>
      <c r="Q1353" s="222"/>
      <c r="R1353" s="222"/>
      <c r="S1353" s="222"/>
      <c r="T1353" s="222"/>
      <c r="U1353" s="222"/>
      <c r="V1353" s="222"/>
      <c r="W1353" s="222"/>
      <c r="X1353" s="222"/>
      <c r="Y1353" s="213"/>
      <c r="Z1353" s="213"/>
      <c r="AA1353" s="213"/>
      <c r="AB1353" s="213"/>
      <c r="AC1353" s="213"/>
      <c r="AD1353" s="213"/>
      <c r="AE1353" s="213"/>
      <c r="AF1353" s="213"/>
      <c r="AG1353" s="213" t="s">
        <v>157</v>
      </c>
      <c r="AH1353" s="213">
        <v>0</v>
      </c>
      <c r="AI1353" s="213"/>
      <c r="AJ1353" s="213"/>
      <c r="AK1353" s="213"/>
      <c r="AL1353" s="213"/>
      <c r="AM1353" s="213"/>
      <c r="AN1353" s="213"/>
      <c r="AO1353" s="213"/>
      <c r="AP1353" s="213"/>
      <c r="AQ1353" s="213"/>
      <c r="AR1353" s="213"/>
      <c r="AS1353" s="213"/>
      <c r="AT1353" s="213"/>
      <c r="AU1353" s="213"/>
      <c r="AV1353" s="213"/>
      <c r="AW1353" s="213"/>
      <c r="AX1353" s="213"/>
      <c r="AY1353" s="213"/>
      <c r="AZ1353" s="213"/>
      <c r="BA1353" s="213"/>
      <c r="BB1353" s="213"/>
      <c r="BC1353" s="213"/>
      <c r="BD1353" s="213"/>
      <c r="BE1353" s="213"/>
      <c r="BF1353" s="213"/>
      <c r="BG1353" s="213"/>
      <c r="BH1353" s="213"/>
    </row>
    <row r="1354" spans="1:60" outlineLevel="1" x14ac:dyDescent="0.2">
      <c r="A1354" s="220"/>
      <c r="B1354" s="221"/>
      <c r="C1354" s="256" t="s">
        <v>239</v>
      </c>
      <c r="D1354" s="223"/>
      <c r="E1354" s="224"/>
      <c r="F1354" s="222"/>
      <c r="G1354" s="222"/>
      <c r="H1354" s="222"/>
      <c r="I1354" s="222"/>
      <c r="J1354" s="222"/>
      <c r="K1354" s="222"/>
      <c r="L1354" s="222"/>
      <c r="M1354" s="222"/>
      <c r="N1354" s="222"/>
      <c r="O1354" s="222"/>
      <c r="P1354" s="222"/>
      <c r="Q1354" s="222"/>
      <c r="R1354" s="222"/>
      <c r="S1354" s="222"/>
      <c r="T1354" s="222"/>
      <c r="U1354" s="222"/>
      <c r="V1354" s="222"/>
      <c r="W1354" s="222"/>
      <c r="X1354" s="222"/>
      <c r="Y1354" s="213"/>
      <c r="Z1354" s="213"/>
      <c r="AA1354" s="213"/>
      <c r="AB1354" s="213"/>
      <c r="AC1354" s="213"/>
      <c r="AD1354" s="213"/>
      <c r="AE1354" s="213"/>
      <c r="AF1354" s="213"/>
      <c r="AG1354" s="213" t="s">
        <v>157</v>
      </c>
      <c r="AH1354" s="213">
        <v>0</v>
      </c>
      <c r="AI1354" s="213"/>
      <c r="AJ1354" s="213"/>
      <c r="AK1354" s="213"/>
      <c r="AL1354" s="213"/>
      <c r="AM1354" s="213"/>
      <c r="AN1354" s="213"/>
      <c r="AO1354" s="213"/>
      <c r="AP1354" s="213"/>
      <c r="AQ1354" s="213"/>
      <c r="AR1354" s="213"/>
      <c r="AS1354" s="213"/>
      <c r="AT1354" s="213"/>
      <c r="AU1354" s="213"/>
      <c r="AV1354" s="213"/>
      <c r="AW1354" s="213"/>
      <c r="AX1354" s="213"/>
      <c r="AY1354" s="213"/>
      <c r="AZ1354" s="213"/>
      <c r="BA1354" s="213"/>
      <c r="BB1354" s="213"/>
      <c r="BC1354" s="213"/>
      <c r="BD1354" s="213"/>
      <c r="BE1354" s="213"/>
      <c r="BF1354" s="213"/>
      <c r="BG1354" s="213"/>
      <c r="BH1354" s="213"/>
    </row>
    <row r="1355" spans="1:60" outlineLevel="1" x14ac:dyDescent="0.2">
      <c r="A1355" s="220"/>
      <c r="B1355" s="221"/>
      <c r="C1355" s="256" t="s">
        <v>245</v>
      </c>
      <c r="D1355" s="223"/>
      <c r="E1355" s="224">
        <v>0.1825</v>
      </c>
      <c r="F1355" s="222"/>
      <c r="G1355" s="222"/>
      <c r="H1355" s="222"/>
      <c r="I1355" s="222"/>
      <c r="J1355" s="222"/>
      <c r="K1355" s="222"/>
      <c r="L1355" s="222"/>
      <c r="M1355" s="222"/>
      <c r="N1355" s="222"/>
      <c r="O1355" s="222"/>
      <c r="P1355" s="222"/>
      <c r="Q1355" s="222"/>
      <c r="R1355" s="222"/>
      <c r="S1355" s="222"/>
      <c r="T1355" s="222"/>
      <c r="U1355" s="222"/>
      <c r="V1355" s="222"/>
      <c r="W1355" s="222"/>
      <c r="X1355" s="222"/>
      <c r="Y1355" s="213"/>
      <c r="Z1355" s="213"/>
      <c r="AA1355" s="213"/>
      <c r="AB1355" s="213"/>
      <c r="AC1355" s="213"/>
      <c r="AD1355" s="213"/>
      <c r="AE1355" s="213"/>
      <c r="AF1355" s="213"/>
      <c r="AG1355" s="213" t="s">
        <v>157</v>
      </c>
      <c r="AH1355" s="213">
        <v>0</v>
      </c>
      <c r="AI1355" s="213"/>
      <c r="AJ1355" s="213"/>
      <c r="AK1355" s="213"/>
      <c r="AL1355" s="213"/>
      <c r="AM1355" s="213"/>
      <c r="AN1355" s="213"/>
      <c r="AO1355" s="213"/>
      <c r="AP1355" s="213"/>
      <c r="AQ1355" s="213"/>
      <c r="AR1355" s="213"/>
      <c r="AS1355" s="213"/>
      <c r="AT1355" s="213"/>
      <c r="AU1355" s="213"/>
      <c r="AV1355" s="213"/>
      <c r="AW1355" s="213"/>
      <c r="AX1355" s="213"/>
      <c r="AY1355" s="213"/>
      <c r="AZ1355" s="213"/>
      <c r="BA1355" s="213"/>
      <c r="BB1355" s="213"/>
      <c r="BC1355" s="213"/>
      <c r="BD1355" s="213"/>
      <c r="BE1355" s="213"/>
      <c r="BF1355" s="213"/>
      <c r="BG1355" s="213"/>
      <c r="BH1355" s="213"/>
    </row>
    <row r="1356" spans="1:60" outlineLevel="1" x14ac:dyDescent="0.2">
      <c r="A1356" s="220"/>
      <c r="B1356" s="221"/>
      <c r="C1356" s="256" t="s">
        <v>257</v>
      </c>
      <c r="D1356" s="223"/>
      <c r="E1356" s="224">
        <v>0.23050000000000001</v>
      </c>
      <c r="F1356" s="222"/>
      <c r="G1356" s="222"/>
      <c r="H1356" s="222"/>
      <c r="I1356" s="222"/>
      <c r="J1356" s="222"/>
      <c r="K1356" s="222"/>
      <c r="L1356" s="222"/>
      <c r="M1356" s="222"/>
      <c r="N1356" s="222"/>
      <c r="O1356" s="222"/>
      <c r="P1356" s="222"/>
      <c r="Q1356" s="222"/>
      <c r="R1356" s="222"/>
      <c r="S1356" s="222"/>
      <c r="T1356" s="222"/>
      <c r="U1356" s="222"/>
      <c r="V1356" s="222"/>
      <c r="W1356" s="222"/>
      <c r="X1356" s="222"/>
      <c r="Y1356" s="213"/>
      <c r="Z1356" s="213"/>
      <c r="AA1356" s="213"/>
      <c r="AB1356" s="213"/>
      <c r="AC1356" s="213"/>
      <c r="AD1356" s="213"/>
      <c r="AE1356" s="213"/>
      <c r="AF1356" s="213"/>
      <c r="AG1356" s="213" t="s">
        <v>157</v>
      </c>
      <c r="AH1356" s="213">
        <v>0</v>
      </c>
      <c r="AI1356" s="213"/>
      <c r="AJ1356" s="213"/>
      <c r="AK1356" s="213"/>
      <c r="AL1356" s="213"/>
      <c r="AM1356" s="213"/>
      <c r="AN1356" s="213"/>
      <c r="AO1356" s="213"/>
      <c r="AP1356" s="213"/>
      <c r="AQ1356" s="213"/>
      <c r="AR1356" s="213"/>
      <c r="AS1356" s="213"/>
      <c r="AT1356" s="213"/>
      <c r="AU1356" s="213"/>
      <c r="AV1356" s="213"/>
      <c r="AW1356" s="213"/>
      <c r="AX1356" s="213"/>
      <c r="AY1356" s="213"/>
      <c r="AZ1356" s="213"/>
      <c r="BA1356" s="213"/>
      <c r="BB1356" s="213"/>
      <c r="BC1356" s="213"/>
      <c r="BD1356" s="213"/>
      <c r="BE1356" s="213"/>
      <c r="BF1356" s="213"/>
      <c r="BG1356" s="213"/>
      <c r="BH1356" s="213"/>
    </row>
    <row r="1357" spans="1:60" outlineLevel="1" x14ac:dyDescent="0.2">
      <c r="A1357" s="220"/>
      <c r="B1357" s="221"/>
      <c r="C1357" s="256" t="s">
        <v>708</v>
      </c>
      <c r="D1357" s="223"/>
      <c r="E1357" s="224"/>
      <c r="F1357" s="222"/>
      <c r="G1357" s="222"/>
      <c r="H1357" s="222"/>
      <c r="I1357" s="222"/>
      <c r="J1357" s="222"/>
      <c r="K1357" s="222"/>
      <c r="L1357" s="222"/>
      <c r="M1357" s="222"/>
      <c r="N1357" s="222"/>
      <c r="O1357" s="222"/>
      <c r="P1357" s="222"/>
      <c r="Q1357" s="222"/>
      <c r="R1357" s="222"/>
      <c r="S1357" s="222"/>
      <c r="T1357" s="222"/>
      <c r="U1357" s="222"/>
      <c r="V1357" s="222"/>
      <c r="W1357" s="222"/>
      <c r="X1357" s="222"/>
      <c r="Y1357" s="213"/>
      <c r="Z1357" s="213"/>
      <c r="AA1357" s="213"/>
      <c r="AB1357" s="213"/>
      <c r="AC1357" s="213"/>
      <c r="AD1357" s="213"/>
      <c r="AE1357" s="213"/>
      <c r="AF1357" s="213"/>
      <c r="AG1357" s="213" t="s">
        <v>157</v>
      </c>
      <c r="AH1357" s="213">
        <v>0</v>
      </c>
      <c r="AI1357" s="213"/>
      <c r="AJ1357" s="213"/>
      <c r="AK1357" s="213"/>
      <c r="AL1357" s="213"/>
      <c r="AM1357" s="213"/>
      <c r="AN1357" s="213"/>
      <c r="AO1357" s="213"/>
      <c r="AP1357" s="213"/>
      <c r="AQ1357" s="213"/>
      <c r="AR1357" s="213"/>
      <c r="AS1357" s="213"/>
      <c r="AT1357" s="213"/>
      <c r="AU1357" s="213"/>
      <c r="AV1357" s="213"/>
      <c r="AW1357" s="213"/>
      <c r="AX1357" s="213"/>
      <c r="AY1357" s="213"/>
      <c r="AZ1357" s="213"/>
      <c r="BA1357" s="213"/>
      <c r="BB1357" s="213"/>
      <c r="BC1357" s="213"/>
      <c r="BD1357" s="213"/>
      <c r="BE1357" s="213"/>
      <c r="BF1357" s="213"/>
      <c r="BG1357" s="213"/>
      <c r="BH1357" s="213"/>
    </row>
    <row r="1358" spans="1:60" outlineLevel="1" x14ac:dyDescent="0.2">
      <c r="A1358" s="220"/>
      <c r="B1358" s="221"/>
      <c r="C1358" s="256" t="s">
        <v>214</v>
      </c>
      <c r="D1358" s="223"/>
      <c r="E1358" s="224">
        <v>6</v>
      </c>
      <c r="F1358" s="222"/>
      <c r="G1358" s="222"/>
      <c r="H1358" s="222"/>
      <c r="I1358" s="222"/>
      <c r="J1358" s="222"/>
      <c r="K1358" s="222"/>
      <c r="L1358" s="222"/>
      <c r="M1358" s="222"/>
      <c r="N1358" s="222"/>
      <c r="O1358" s="222"/>
      <c r="P1358" s="222"/>
      <c r="Q1358" s="222"/>
      <c r="R1358" s="222"/>
      <c r="S1358" s="222"/>
      <c r="T1358" s="222"/>
      <c r="U1358" s="222"/>
      <c r="V1358" s="222"/>
      <c r="W1358" s="222"/>
      <c r="X1358" s="222"/>
      <c r="Y1358" s="213"/>
      <c r="Z1358" s="213"/>
      <c r="AA1358" s="213"/>
      <c r="AB1358" s="213"/>
      <c r="AC1358" s="213"/>
      <c r="AD1358" s="213"/>
      <c r="AE1358" s="213"/>
      <c r="AF1358" s="213"/>
      <c r="AG1358" s="213" t="s">
        <v>157</v>
      </c>
      <c r="AH1358" s="213">
        <v>0</v>
      </c>
      <c r="AI1358" s="213"/>
      <c r="AJ1358" s="213"/>
      <c r="AK1358" s="213"/>
      <c r="AL1358" s="213"/>
      <c r="AM1358" s="213"/>
      <c r="AN1358" s="213"/>
      <c r="AO1358" s="213"/>
      <c r="AP1358" s="213"/>
      <c r="AQ1358" s="213"/>
      <c r="AR1358" s="213"/>
      <c r="AS1358" s="213"/>
      <c r="AT1358" s="213"/>
      <c r="AU1358" s="213"/>
      <c r="AV1358" s="213"/>
      <c r="AW1358" s="213"/>
      <c r="AX1358" s="213"/>
      <c r="AY1358" s="213"/>
      <c r="AZ1358" s="213"/>
      <c r="BA1358" s="213"/>
      <c r="BB1358" s="213"/>
      <c r="BC1358" s="213"/>
      <c r="BD1358" s="213"/>
      <c r="BE1358" s="213"/>
      <c r="BF1358" s="213"/>
      <c r="BG1358" s="213"/>
      <c r="BH1358" s="213"/>
    </row>
    <row r="1359" spans="1:60" outlineLevel="1" x14ac:dyDescent="0.2">
      <c r="A1359" s="220"/>
      <c r="B1359" s="221"/>
      <c r="C1359" s="256" t="s">
        <v>215</v>
      </c>
      <c r="D1359" s="223"/>
      <c r="E1359" s="224"/>
      <c r="F1359" s="222"/>
      <c r="G1359" s="222"/>
      <c r="H1359" s="222"/>
      <c r="I1359" s="222"/>
      <c r="J1359" s="222"/>
      <c r="K1359" s="222"/>
      <c r="L1359" s="222"/>
      <c r="M1359" s="222"/>
      <c r="N1359" s="222"/>
      <c r="O1359" s="222"/>
      <c r="P1359" s="222"/>
      <c r="Q1359" s="222"/>
      <c r="R1359" s="222"/>
      <c r="S1359" s="222"/>
      <c r="T1359" s="222"/>
      <c r="U1359" s="222"/>
      <c r="V1359" s="222"/>
      <c r="W1359" s="222"/>
      <c r="X1359" s="222"/>
      <c r="Y1359" s="213"/>
      <c r="Z1359" s="213"/>
      <c r="AA1359" s="213"/>
      <c r="AB1359" s="213"/>
      <c r="AC1359" s="213"/>
      <c r="AD1359" s="213"/>
      <c r="AE1359" s="213"/>
      <c r="AF1359" s="213"/>
      <c r="AG1359" s="213" t="s">
        <v>157</v>
      </c>
      <c r="AH1359" s="213">
        <v>0</v>
      </c>
      <c r="AI1359" s="213"/>
      <c r="AJ1359" s="213"/>
      <c r="AK1359" s="213"/>
      <c r="AL1359" s="213"/>
      <c r="AM1359" s="213"/>
      <c r="AN1359" s="213"/>
      <c r="AO1359" s="213"/>
      <c r="AP1359" s="213"/>
      <c r="AQ1359" s="213"/>
      <c r="AR1359" s="213"/>
      <c r="AS1359" s="213"/>
      <c r="AT1359" s="213"/>
      <c r="AU1359" s="213"/>
      <c r="AV1359" s="213"/>
      <c r="AW1359" s="213"/>
      <c r="AX1359" s="213"/>
      <c r="AY1359" s="213"/>
      <c r="AZ1359" s="213"/>
      <c r="BA1359" s="213"/>
      <c r="BB1359" s="213"/>
      <c r="BC1359" s="213"/>
      <c r="BD1359" s="213"/>
      <c r="BE1359" s="213"/>
      <c r="BF1359" s="213"/>
      <c r="BG1359" s="213"/>
      <c r="BH1359" s="213"/>
    </row>
    <row r="1360" spans="1:60" outlineLevel="1" x14ac:dyDescent="0.2">
      <c r="A1360" s="220"/>
      <c r="B1360" s="221"/>
      <c r="C1360" s="256" t="s">
        <v>258</v>
      </c>
      <c r="D1360" s="223"/>
      <c r="E1360" s="224">
        <v>-24.186</v>
      </c>
      <c r="F1360" s="222"/>
      <c r="G1360" s="222"/>
      <c r="H1360" s="222"/>
      <c r="I1360" s="222"/>
      <c r="J1360" s="222"/>
      <c r="K1360" s="222"/>
      <c r="L1360" s="222"/>
      <c r="M1360" s="222"/>
      <c r="N1360" s="222"/>
      <c r="O1360" s="222"/>
      <c r="P1360" s="222"/>
      <c r="Q1360" s="222"/>
      <c r="R1360" s="222"/>
      <c r="S1360" s="222"/>
      <c r="T1360" s="222"/>
      <c r="U1360" s="222"/>
      <c r="V1360" s="222"/>
      <c r="W1360" s="222"/>
      <c r="X1360" s="222"/>
      <c r="Y1360" s="213"/>
      <c r="Z1360" s="213"/>
      <c r="AA1360" s="213"/>
      <c r="AB1360" s="213"/>
      <c r="AC1360" s="213"/>
      <c r="AD1360" s="213"/>
      <c r="AE1360" s="213"/>
      <c r="AF1360" s="213"/>
      <c r="AG1360" s="213" t="s">
        <v>157</v>
      </c>
      <c r="AH1360" s="213">
        <v>0</v>
      </c>
      <c r="AI1360" s="213"/>
      <c r="AJ1360" s="213"/>
      <c r="AK1360" s="213"/>
      <c r="AL1360" s="213"/>
      <c r="AM1360" s="213"/>
      <c r="AN1360" s="213"/>
      <c r="AO1360" s="213"/>
      <c r="AP1360" s="213"/>
      <c r="AQ1360" s="213"/>
      <c r="AR1360" s="213"/>
      <c r="AS1360" s="213"/>
      <c r="AT1360" s="213"/>
      <c r="AU1360" s="213"/>
      <c r="AV1360" s="213"/>
      <c r="AW1360" s="213"/>
      <c r="AX1360" s="213"/>
      <c r="AY1360" s="213"/>
      <c r="AZ1360" s="213"/>
      <c r="BA1360" s="213"/>
      <c r="BB1360" s="213"/>
      <c r="BC1360" s="213"/>
      <c r="BD1360" s="213"/>
      <c r="BE1360" s="213"/>
      <c r="BF1360" s="213"/>
      <c r="BG1360" s="213"/>
      <c r="BH1360" s="213"/>
    </row>
    <row r="1361" spans="1:60" outlineLevel="1" x14ac:dyDescent="0.2">
      <c r="A1361" s="220"/>
      <c r="B1361" s="221"/>
      <c r="C1361" s="256" t="s">
        <v>259</v>
      </c>
      <c r="D1361" s="223"/>
      <c r="E1361" s="224">
        <v>29.61</v>
      </c>
      <c r="F1361" s="222"/>
      <c r="G1361" s="222"/>
      <c r="H1361" s="222"/>
      <c r="I1361" s="222"/>
      <c r="J1361" s="222"/>
      <c r="K1361" s="222"/>
      <c r="L1361" s="222"/>
      <c r="M1361" s="222"/>
      <c r="N1361" s="222"/>
      <c r="O1361" s="222"/>
      <c r="P1361" s="222"/>
      <c r="Q1361" s="222"/>
      <c r="R1361" s="222"/>
      <c r="S1361" s="222"/>
      <c r="T1361" s="222"/>
      <c r="U1361" s="222"/>
      <c r="V1361" s="222"/>
      <c r="W1361" s="222"/>
      <c r="X1361" s="222"/>
      <c r="Y1361" s="213"/>
      <c r="Z1361" s="213"/>
      <c r="AA1361" s="213"/>
      <c r="AB1361" s="213"/>
      <c r="AC1361" s="213"/>
      <c r="AD1361" s="213"/>
      <c r="AE1361" s="213"/>
      <c r="AF1361" s="213"/>
      <c r="AG1361" s="213" t="s">
        <v>157</v>
      </c>
      <c r="AH1361" s="213">
        <v>0</v>
      </c>
      <c r="AI1361" s="213"/>
      <c r="AJ1361" s="213"/>
      <c r="AK1361" s="213"/>
      <c r="AL1361" s="213"/>
      <c r="AM1361" s="213"/>
      <c r="AN1361" s="213"/>
      <c r="AO1361" s="213"/>
      <c r="AP1361" s="213"/>
      <c r="AQ1361" s="213"/>
      <c r="AR1361" s="213"/>
      <c r="AS1361" s="213"/>
      <c r="AT1361" s="213"/>
      <c r="AU1361" s="213"/>
      <c r="AV1361" s="213"/>
      <c r="AW1361" s="213"/>
      <c r="AX1361" s="213"/>
      <c r="AY1361" s="213"/>
      <c r="AZ1361" s="213"/>
      <c r="BA1361" s="213"/>
      <c r="BB1361" s="213"/>
      <c r="BC1361" s="213"/>
      <c r="BD1361" s="213"/>
      <c r="BE1361" s="213"/>
      <c r="BF1361" s="213"/>
      <c r="BG1361" s="213"/>
      <c r="BH1361" s="213"/>
    </row>
    <row r="1362" spans="1:60" outlineLevel="1" x14ac:dyDescent="0.2">
      <c r="A1362" s="220"/>
      <c r="B1362" s="221"/>
      <c r="C1362" s="256" t="s">
        <v>239</v>
      </c>
      <c r="D1362" s="223"/>
      <c r="E1362" s="224"/>
      <c r="F1362" s="222"/>
      <c r="G1362" s="222"/>
      <c r="H1362" s="222"/>
      <c r="I1362" s="222"/>
      <c r="J1362" s="222"/>
      <c r="K1362" s="222"/>
      <c r="L1362" s="222"/>
      <c r="M1362" s="222"/>
      <c r="N1362" s="222"/>
      <c r="O1362" s="222"/>
      <c r="P1362" s="222"/>
      <c r="Q1362" s="222"/>
      <c r="R1362" s="222"/>
      <c r="S1362" s="222"/>
      <c r="T1362" s="222"/>
      <c r="U1362" s="222"/>
      <c r="V1362" s="222"/>
      <c r="W1362" s="222"/>
      <c r="X1362" s="222"/>
      <c r="Y1362" s="213"/>
      <c r="Z1362" s="213"/>
      <c r="AA1362" s="213"/>
      <c r="AB1362" s="213"/>
      <c r="AC1362" s="213"/>
      <c r="AD1362" s="213"/>
      <c r="AE1362" s="213"/>
      <c r="AF1362" s="213"/>
      <c r="AG1362" s="213" t="s">
        <v>157</v>
      </c>
      <c r="AH1362" s="213">
        <v>0</v>
      </c>
      <c r="AI1362" s="213"/>
      <c r="AJ1362" s="213"/>
      <c r="AK1362" s="213"/>
      <c r="AL1362" s="213"/>
      <c r="AM1362" s="213"/>
      <c r="AN1362" s="213"/>
      <c r="AO1362" s="213"/>
      <c r="AP1362" s="213"/>
      <c r="AQ1362" s="213"/>
      <c r="AR1362" s="213"/>
      <c r="AS1362" s="213"/>
      <c r="AT1362" s="213"/>
      <c r="AU1362" s="213"/>
      <c r="AV1362" s="213"/>
      <c r="AW1362" s="213"/>
      <c r="AX1362" s="213"/>
      <c r="AY1362" s="213"/>
      <c r="AZ1362" s="213"/>
      <c r="BA1362" s="213"/>
      <c r="BB1362" s="213"/>
      <c r="BC1362" s="213"/>
      <c r="BD1362" s="213"/>
      <c r="BE1362" s="213"/>
      <c r="BF1362" s="213"/>
      <c r="BG1362" s="213"/>
      <c r="BH1362" s="213"/>
    </row>
    <row r="1363" spans="1:60" outlineLevel="1" x14ac:dyDescent="0.2">
      <c r="A1363" s="220"/>
      <c r="B1363" s="221"/>
      <c r="C1363" s="256" t="s">
        <v>260</v>
      </c>
      <c r="D1363" s="223"/>
      <c r="E1363" s="224">
        <v>0.29125000000000001</v>
      </c>
      <c r="F1363" s="222"/>
      <c r="G1363" s="222"/>
      <c r="H1363" s="222"/>
      <c r="I1363" s="222"/>
      <c r="J1363" s="222"/>
      <c r="K1363" s="222"/>
      <c r="L1363" s="222"/>
      <c r="M1363" s="222"/>
      <c r="N1363" s="222"/>
      <c r="O1363" s="222"/>
      <c r="P1363" s="222"/>
      <c r="Q1363" s="222"/>
      <c r="R1363" s="222"/>
      <c r="S1363" s="222"/>
      <c r="T1363" s="222"/>
      <c r="U1363" s="222"/>
      <c r="V1363" s="222"/>
      <c r="W1363" s="222"/>
      <c r="X1363" s="222"/>
      <c r="Y1363" s="213"/>
      <c r="Z1363" s="213"/>
      <c r="AA1363" s="213"/>
      <c r="AB1363" s="213"/>
      <c r="AC1363" s="213"/>
      <c r="AD1363" s="213"/>
      <c r="AE1363" s="213"/>
      <c r="AF1363" s="213"/>
      <c r="AG1363" s="213" t="s">
        <v>157</v>
      </c>
      <c r="AH1363" s="213">
        <v>0</v>
      </c>
      <c r="AI1363" s="213"/>
      <c r="AJ1363" s="213"/>
      <c r="AK1363" s="213"/>
      <c r="AL1363" s="213"/>
      <c r="AM1363" s="213"/>
      <c r="AN1363" s="213"/>
      <c r="AO1363" s="213"/>
      <c r="AP1363" s="213"/>
      <c r="AQ1363" s="213"/>
      <c r="AR1363" s="213"/>
      <c r="AS1363" s="213"/>
      <c r="AT1363" s="213"/>
      <c r="AU1363" s="213"/>
      <c r="AV1363" s="213"/>
      <c r="AW1363" s="213"/>
      <c r="AX1363" s="213"/>
      <c r="AY1363" s="213"/>
      <c r="AZ1363" s="213"/>
      <c r="BA1363" s="213"/>
      <c r="BB1363" s="213"/>
      <c r="BC1363" s="213"/>
      <c r="BD1363" s="213"/>
      <c r="BE1363" s="213"/>
      <c r="BF1363" s="213"/>
      <c r="BG1363" s="213"/>
      <c r="BH1363" s="213"/>
    </row>
    <row r="1364" spans="1:60" outlineLevel="1" x14ac:dyDescent="0.2">
      <c r="A1364" s="220"/>
      <c r="B1364" s="221"/>
      <c r="C1364" s="256" t="s">
        <v>261</v>
      </c>
      <c r="D1364" s="223"/>
      <c r="E1364" s="224">
        <v>0.79249999999999998</v>
      </c>
      <c r="F1364" s="222"/>
      <c r="G1364" s="222"/>
      <c r="H1364" s="222"/>
      <c r="I1364" s="222"/>
      <c r="J1364" s="222"/>
      <c r="K1364" s="222"/>
      <c r="L1364" s="222"/>
      <c r="M1364" s="222"/>
      <c r="N1364" s="222"/>
      <c r="O1364" s="222"/>
      <c r="P1364" s="222"/>
      <c r="Q1364" s="222"/>
      <c r="R1364" s="222"/>
      <c r="S1364" s="222"/>
      <c r="T1364" s="222"/>
      <c r="U1364" s="222"/>
      <c r="V1364" s="222"/>
      <c r="W1364" s="222"/>
      <c r="X1364" s="222"/>
      <c r="Y1364" s="213"/>
      <c r="Z1364" s="213"/>
      <c r="AA1364" s="213"/>
      <c r="AB1364" s="213"/>
      <c r="AC1364" s="213"/>
      <c r="AD1364" s="213"/>
      <c r="AE1364" s="213"/>
      <c r="AF1364" s="213"/>
      <c r="AG1364" s="213" t="s">
        <v>157</v>
      </c>
      <c r="AH1364" s="213">
        <v>0</v>
      </c>
      <c r="AI1364" s="213"/>
      <c r="AJ1364" s="213"/>
      <c r="AK1364" s="213"/>
      <c r="AL1364" s="213"/>
      <c r="AM1364" s="213"/>
      <c r="AN1364" s="213"/>
      <c r="AO1364" s="213"/>
      <c r="AP1364" s="213"/>
      <c r="AQ1364" s="213"/>
      <c r="AR1364" s="213"/>
      <c r="AS1364" s="213"/>
      <c r="AT1364" s="213"/>
      <c r="AU1364" s="213"/>
      <c r="AV1364" s="213"/>
      <c r="AW1364" s="213"/>
      <c r="AX1364" s="213"/>
      <c r="AY1364" s="213"/>
      <c r="AZ1364" s="213"/>
      <c r="BA1364" s="213"/>
      <c r="BB1364" s="213"/>
      <c r="BC1364" s="213"/>
      <c r="BD1364" s="213"/>
      <c r="BE1364" s="213"/>
      <c r="BF1364" s="213"/>
      <c r="BG1364" s="213"/>
      <c r="BH1364" s="213"/>
    </row>
    <row r="1365" spans="1:60" outlineLevel="1" x14ac:dyDescent="0.2">
      <c r="A1365" s="220"/>
      <c r="B1365" s="221"/>
      <c r="C1365" s="256" t="s">
        <v>262</v>
      </c>
      <c r="D1365" s="223"/>
      <c r="E1365" s="224">
        <v>0.23749999999999999</v>
      </c>
      <c r="F1365" s="222"/>
      <c r="G1365" s="222"/>
      <c r="H1365" s="222"/>
      <c r="I1365" s="222"/>
      <c r="J1365" s="222"/>
      <c r="K1365" s="222"/>
      <c r="L1365" s="222"/>
      <c r="M1365" s="222"/>
      <c r="N1365" s="222"/>
      <c r="O1365" s="222"/>
      <c r="P1365" s="222"/>
      <c r="Q1365" s="222"/>
      <c r="R1365" s="222"/>
      <c r="S1365" s="222"/>
      <c r="T1365" s="222"/>
      <c r="U1365" s="222"/>
      <c r="V1365" s="222"/>
      <c r="W1365" s="222"/>
      <c r="X1365" s="222"/>
      <c r="Y1365" s="213"/>
      <c r="Z1365" s="213"/>
      <c r="AA1365" s="213"/>
      <c r="AB1365" s="213"/>
      <c r="AC1365" s="213"/>
      <c r="AD1365" s="213"/>
      <c r="AE1365" s="213"/>
      <c r="AF1365" s="213"/>
      <c r="AG1365" s="213" t="s">
        <v>157</v>
      </c>
      <c r="AH1365" s="213">
        <v>0</v>
      </c>
      <c r="AI1365" s="213"/>
      <c r="AJ1365" s="213"/>
      <c r="AK1365" s="213"/>
      <c r="AL1365" s="213"/>
      <c r="AM1365" s="213"/>
      <c r="AN1365" s="213"/>
      <c r="AO1365" s="213"/>
      <c r="AP1365" s="213"/>
      <c r="AQ1365" s="213"/>
      <c r="AR1365" s="213"/>
      <c r="AS1365" s="213"/>
      <c r="AT1365" s="213"/>
      <c r="AU1365" s="213"/>
      <c r="AV1365" s="213"/>
      <c r="AW1365" s="213"/>
      <c r="AX1365" s="213"/>
      <c r="AY1365" s="213"/>
      <c r="AZ1365" s="213"/>
      <c r="BA1365" s="213"/>
      <c r="BB1365" s="213"/>
      <c r="BC1365" s="213"/>
      <c r="BD1365" s="213"/>
      <c r="BE1365" s="213"/>
      <c r="BF1365" s="213"/>
      <c r="BG1365" s="213"/>
      <c r="BH1365" s="213"/>
    </row>
    <row r="1366" spans="1:60" outlineLevel="1" x14ac:dyDescent="0.2">
      <c r="A1366" s="220"/>
      <c r="B1366" s="221"/>
      <c r="C1366" s="256" t="s">
        <v>263</v>
      </c>
      <c r="D1366" s="223"/>
      <c r="E1366" s="224">
        <v>1.125</v>
      </c>
      <c r="F1366" s="222"/>
      <c r="G1366" s="222"/>
      <c r="H1366" s="222"/>
      <c r="I1366" s="222"/>
      <c r="J1366" s="222"/>
      <c r="K1366" s="222"/>
      <c r="L1366" s="222"/>
      <c r="M1366" s="222"/>
      <c r="N1366" s="222"/>
      <c r="O1366" s="222"/>
      <c r="P1366" s="222"/>
      <c r="Q1366" s="222"/>
      <c r="R1366" s="222"/>
      <c r="S1366" s="222"/>
      <c r="T1366" s="222"/>
      <c r="U1366" s="222"/>
      <c r="V1366" s="222"/>
      <c r="W1366" s="222"/>
      <c r="X1366" s="222"/>
      <c r="Y1366" s="213"/>
      <c r="Z1366" s="213"/>
      <c r="AA1366" s="213"/>
      <c r="AB1366" s="213"/>
      <c r="AC1366" s="213"/>
      <c r="AD1366" s="213"/>
      <c r="AE1366" s="213"/>
      <c r="AF1366" s="213"/>
      <c r="AG1366" s="213" t="s">
        <v>157</v>
      </c>
      <c r="AH1366" s="213">
        <v>0</v>
      </c>
      <c r="AI1366" s="213"/>
      <c r="AJ1366" s="213"/>
      <c r="AK1366" s="213"/>
      <c r="AL1366" s="213"/>
      <c r="AM1366" s="213"/>
      <c r="AN1366" s="213"/>
      <c r="AO1366" s="213"/>
      <c r="AP1366" s="213"/>
      <c r="AQ1366" s="213"/>
      <c r="AR1366" s="213"/>
      <c r="AS1366" s="213"/>
      <c r="AT1366" s="213"/>
      <c r="AU1366" s="213"/>
      <c r="AV1366" s="213"/>
      <c r="AW1366" s="213"/>
      <c r="AX1366" s="213"/>
      <c r="AY1366" s="213"/>
      <c r="AZ1366" s="213"/>
      <c r="BA1366" s="213"/>
      <c r="BB1366" s="213"/>
      <c r="BC1366" s="213"/>
      <c r="BD1366" s="213"/>
      <c r="BE1366" s="213"/>
      <c r="BF1366" s="213"/>
      <c r="BG1366" s="213"/>
      <c r="BH1366" s="213"/>
    </row>
    <row r="1367" spans="1:60" outlineLevel="1" x14ac:dyDescent="0.2">
      <c r="A1367" s="220"/>
      <c r="B1367" s="221"/>
      <c r="C1367" s="256" t="s">
        <v>169</v>
      </c>
      <c r="D1367" s="223"/>
      <c r="E1367" s="224"/>
      <c r="F1367" s="222"/>
      <c r="G1367" s="222"/>
      <c r="H1367" s="222"/>
      <c r="I1367" s="222"/>
      <c r="J1367" s="222"/>
      <c r="K1367" s="222"/>
      <c r="L1367" s="222"/>
      <c r="M1367" s="222"/>
      <c r="N1367" s="222"/>
      <c r="O1367" s="222"/>
      <c r="P1367" s="222"/>
      <c r="Q1367" s="222"/>
      <c r="R1367" s="222"/>
      <c r="S1367" s="222"/>
      <c r="T1367" s="222"/>
      <c r="U1367" s="222"/>
      <c r="V1367" s="222"/>
      <c r="W1367" s="222"/>
      <c r="X1367" s="222"/>
      <c r="Y1367" s="213"/>
      <c r="Z1367" s="213"/>
      <c r="AA1367" s="213"/>
      <c r="AB1367" s="213"/>
      <c r="AC1367" s="213"/>
      <c r="AD1367" s="213"/>
      <c r="AE1367" s="213"/>
      <c r="AF1367" s="213"/>
      <c r="AG1367" s="213" t="s">
        <v>157</v>
      </c>
      <c r="AH1367" s="213">
        <v>0</v>
      </c>
      <c r="AI1367" s="213"/>
      <c r="AJ1367" s="213"/>
      <c r="AK1367" s="213"/>
      <c r="AL1367" s="213"/>
      <c r="AM1367" s="213"/>
      <c r="AN1367" s="213"/>
      <c r="AO1367" s="213"/>
      <c r="AP1367" s="213"/>
      <c r="AQ1367" s="213"/>
      <c r="AR1367" s="213"/>
      <c r="AS1367" s="213"/>
      <c r="AT1367" s="213"/>
      <c r="AU1367" s="213"/>
      <c r="AV1367" s="213"/>
      <c r="AW1367" s="213"/>
      <c r="AX1367" s="213"/>
      <c r="AY1367" s="213"/>
      <c r="AZ1367" s="213"/>
      <c r="BA1367" s="213"/>
      <c r="BB1367" s="213"/>
      <c r="BC1367" s="213"/>
      <c r="BD1367" s="213"/>
      <c r="BE1367" s="213"/>
      <c r="BF1367" s="213"/>
      <c r="BG1367" s="213"/>
      <c r="BH1367" s="213"/>
    </row>
    <row r="1368" spans="1:60" outlineLevel="1" x14ac:dyDescent="0.2">
      <c r="A1368" s="220"/>
      <c r="B1368" s="221"/>
      <c r="C1368" s="256" t="s">
        <v>264</v>
      </c>
      <c r="D1368" s="223"/>
      <c r="E1368" s="224">
        <v>-1.84653</v>
      </c>
      <c r="F1368" s="222"/>
      <c r="G1368" s="222"/>
      <c r="H1368" s="222"/>
      <c r="I1368" s="222"/>
      <c r="J1368" s="222"/>
      <c r="K1368" s="222"/>
      <c r="L1368" s="222"/>
      <c r="M1368" s="222"/>
      <c r="N1368" s="222"/>
      <c r="O1368" s="222"/>
      <c r="P1368" s="222"/>
      <c r="Q1368" s="222"/>
      <c r="R1368" s="222"/>
      <c r="S1368" s="222"/>
      <c r="T1368" s="222"/>
      <c r="U1368" s="222"/>
      <c r="V1368" s="222"/>
      <c r="W1368" s="222"/>
      <c r="X1368" s="222"/>
      <c r="Y1368" s="213"/>
      <c r="Z1368" s="213"/>
      <c r="AA1368" s="213"/>
      <c r="AB1368" s="213"/>
      <c r="AC1368" s="213"/>
      <c r="AD1368" s="213"/>
      <c r="AE1368" s="213"/>
      <c r="AF1368" s="213"/>
      <c r="AG1368" s="213" t="s">
        <v>157</v>
      </c>
      <c r="AH1368" s="213">
        <v>0</v>
      </c>
      <c r="AI1368" s="213"/>
      <c r="AJ1368" s="213"/>
      <c r="AK1368" s="213"/>
      <c r="AL1368" s="213"/>
      <c r="AM1368" s="213"/>
      <c r="AN1368" s="213"/>
      <c r="AO1368" s="213"/>
      <c r="AP1368" s="213"/>
      <c r="AQ1368" s="213"/>
      <c r="AR1368" s="213"/>
      <c r="AS1368" s="213"/>
      <c r="AT1368" s="213"/>
      <c r="AU1368" s="213"/>
      <c r="AV1368" s="213"/>
      <c r="AW1368" s="213"/>
      <c r="AX1368" s="213"/>
      <c r="AY1368" s="213"/>
      <c r="AZ1368" s="213"/>
      <c r="BA1368" s="213"/>
      <c r="BB1368" s="213"/>
      <c r="BC1368" s="213"/>
      <c r="BD1368" s="213"/>
      <c r="BE1368" s="213"/>
      <c r="BF1368" s="213"/>
      <c r="BG1368" s="213"/>
      <c r="BH1368" s="213"/>
    </row>
    <row r="1369" spans="1:60" outlineLevel="1" x14ac:dyDescent="0.2">
      <c r="A1369" s="220"/>
      <c r="B1369" s="221"/>
      <c r="C1369" s="256" t="s">
        <v>265</v>
      </c>
      <c r="D1369" s="223"/>
      <c r="E1369" s="224">
        <v>-2.4224999999999999</v>
      </c>
      <c r="F1369" s="222"/>
      <c r="G1369" s="222"/>
      <c r="H1369" s="222"/>
      <c r="I1369" s="222"/>
      <c r="J1369" s="222"/>
      <c r="K1369" s="222"/>
      <c r="L1369" s="222"/>
      <c r="M1369" s="222"/>
      <c r="N1369" s="222"/>
      <c r="O1369" s="222"/>
      <c r="P1369" s="222"/>
      <c r="Q1369" s="222"/>
      <c r="R1369" s="222"/>
      <c r="S1369" s="222"/>
      <c r="T1369" s="222"/>
      <c r="U1369" s="222"/>
      <c r="V1369" s="222"/>
      <c r="W1369" s="222"/>
      <c r="X1369" s="222"/>
      <c r="Y1369" s="213"/>
      <c r="Z1369" s="213"/>
      <c r="AA1369" s="213"/>
      <c r="AB1369" s="213"/>
      <c r="AC1369" s="213"/>
      <c r="AD1369" s="213"/>
      <c r="AE1369" s="213"/>
      <c r="AF1369" s="213"/>
      <c r="AG1369" s="213" t="s">
        <v>157</v>
      </c>
      <c r="AH1369" s="213">
        <v>0</v>
      </c>
      <c r="AI1369" s="213"/>
      <c r="AJ1369" s="213"/>
      <c r="AK1369" s="213"/>
      <c r="AL1369" s="213"/>
      <c r="AM1369" s="213"/>
      <c r="AN1369" s="213"/>
      <c r="AO1369" s="213"/>
      <c r="AP1369" s="213"/>
      <c r="AQ1369" s="213"/>
      <c r="AR1369" s="213"/>
      <c r="AS1369" s="213"/>
      <c r="AT1369" s="213"/>
      <c r="AU1369" s="213"/>
      <c r="AV1369" s="213"/>
      <c r="AW1369" s="213"/>
      <c r="AX1369" s="213"/>
      <c r="AY1369" s="213"/>
      <c r="AZ1369" s="213"/>
      <c r="BA1369" s="213"/>
      <c r="BB1369" s="213"/>
      <c r="BC1369" s="213"/>
      <c r="BD1369" s="213"/>
      <c r="BE1369" s="213"/>
      <c r="BF1369" s="213"/>
      <c r="BG1369" s="213"/>
      <c r="BH1369" s="213"/>
    </row>
    <row r="1370" spans="1:60" outlineLevel="1" x14ac:dyDescent="0.2">
      <c r="A1370" s="220"/>
      <c r="B1370" s="221"/>
      <c r="C1370" s="256" t="s">
        <v>226</v>
      </c>
      <c r="D1370" s="223"/>
      <c r="E1370" s="224">
        <v>-1.6639999999999999</v>
      </c>
      <c r="F1370" s="222"/>
      <c r="G1370" s="222"/>
      <c r="H1370" s="222"/>
      <c r="I1370" s="222"/>
      <c r="J1370" s="222"/>
      <c r="K1370" s="222"/>
      <c r="L1370" s="222"/>
      <c r="M1370" s="222"/>
      <c r="N1370" s="222"/>
      <c r="O1370" s="222"/>
      <c r="P1370" s="222"/>
      <c r="Q1370" s="222"/>
      <c r="R1370" s="222"/>
      <c r="S1370" s="222"/>
      <c r="T1370" s="222"/>
      <c r="U1370" s="222"/>
      <c r="V1370" s="222"/>
      <c r="W1370" s="222"/>
      <c r="X1370" s="222"/>
      <c r="Y1370" s="213"/>
      <c r="Z1370" s="213"/>
      <c r="AA1370" s="213"/>
      <c r="AB1370" s="213"/>
      <c r="AC1370" s="213"/>
      <c r="AD1370" s="213"/>
      <c r="AE1370" s="213"/>
      <c r="AF1370" s="213"/>
      <c r="AG1370" s="213" t="s">
        <v>157</v>
      </c>
      <c r="AH1370" s="213">
        <v>0</v>
      </c>
      <c r="AI1370" s="213"/>
      <c r="AJ1370" s="213"/>
      <c r="AK1370" s="213"/>
      <c r="AL1370" s="213"/>
      <c r="AM1370" s="213"/>
      <c r="AN1370" s="213"/>
      <c r="AO1370" s="213"/>
      <c r="AP1370" s="213"/>
      <c r="AQ1370" s="213"/>
      <c r="AR1370" s="213"/>
      <c r="AS1370" s="213"/>
      <c r="AT1370" s="213"/>
      <c r="AU1370" s="213"/>
      <c r="AV1370" s="213"/>
      <c r="AW1370" s="213"/>
      <c r="AX1370" s="213"/>
      <c r="AY1370" s="213"/>
      <c r="AZ1370" s="213"/>
      <c r="BA1370" s="213"/>
      <c r="BB1370" s="213"/>
      <c r="BC1370" s="213"/>
      <c r="BD1370" s="213"/>
      <c r="BE1370" s="213"/>
      <c r="BF1370" s="213"/>
      <c r="BG1370" s="213"/>
      <c r="BH1370" s="213"/>
    </row>
    <row r="1371" spans="1:60" outlineLevel="1" x14ac:dyDescent="0.2">
      <c r="A1371" s="220"/>
      <c r="B1371" s="221"/>
      <c r="C1371" s="256" t="s">
        <v>708</v>
      </c>
      <c r="D1371" s="223"/>
      <c r="E1371" s="224"/>
      <c r="F1371" s="222"/>
      <c r="G1371" s="222"/>
      <c r="H1371" s="222"/>
      <c r="I1371" s="222"/>
      <c r="J1371" s="222"/>
      <c r="K1371" s="222"/>
      <c r="L1371" s="222"/>
      <c r="M1371" s="222"/>
      <c r="N1371" s="222"/>
      <c r="O1371" s="222"/>
      <c r="P1371" s="222"/>
      <c r="Q1371" s="222"/>
      <c r="R1371" s="222"/>
      <c r="S1371" s="222"/>
      <c r="T1371" s="222"/>
      <c r="U1371" s="222"/>
      <c r="V1371" s="222"/>
      <c r="W1371" s="222"/>
      <c r="X1371" s="222"/>
      <c r="Y1371" s="213"/>
      <c r="Z1371" s="213"/>
      <c r="AA1371" s="213"/>
      <c r="AB1371" s="213"/>
      <c r="AC1371" s="213"/>
      <c r="AD1371" s="213"/>
      <c r="AE1371" s="213"/>
      <c r="AF1371" s="213"/>
      <c r="AG1371" s="213" t="s">
        <v>157</v>
      </c>
      <c r="AH1371" s="213">
        <v>0</v>
      </c>
      <c r="AI1371" s="213"/>
      <c r="AJ1371" s="213"/>
      <c r="AK1371" s="213"/>
      <c r="AL1371" s="213"/>
      <c r="AM1371" s="213"/>
      <c r="AN1371" s="213"/>
      <c r="AO1371" s="213"/>
      <c r="AP1371" s="213"/>
      <c r="AQ1371" s="213"/>
      <c r="AR1371" s="213"/>
      <c r="AS1371" s="213"/>
      <c r="AT1371" s="213"/>
      <c r="AU1371" s="213"/>
      <c r="AV1371" s="213"/>
      <c r="AW1371" s="213"/>
      <c r="AX1371" s="213"/>
      <c r="AY1371" s="213"/>
      <c r="AZ1371" s="213"/>
      <c r="BA1371" s="213"/>
      <c r="BB1371" s="213"/>
      <c r="BC1371" s="213"/>
      <c r="BD1371" s="213"/>
      <c r="BE1371" s="213"/>
      <c r="BF1371" s="213"/>
      <c r="BG1371" s="213"/>
      <c r="BH1371" s="213"/>
    </row>
    <row r="1372" spans="1:60" outlineLevel="1" x14ac:dyDescent="0.2">
      <c r="A1372" s="220"/>
      <c r="B1372" s="221"/>
      <c r="C1372" s="256" t="s">
        <v>216</v>
      </c>
      <c r="D1372" s="223"/>
      <c r="E1372" s="224">
        <v>20.5</v>
      </c>
      <c r="F1372" s="222"/>
      <c r="G1372" s="222"/>
      <c r="H1372" s="222"/>
      <c r="I1372" s="222"/>
      <c r="J1372" s="222"/>
      <c r="K1372" s="222"/>
      <c r="L1372" s="222"/>
      <c r="M1372" s="222"/>
      <c r="N1372" s="222"/>
      <c r="O1372" s="222"/>
      <c r="P1372" s="222"/>
      <c r="Q1372" s="222"/>
      <c r="R1372" s="222"/>
      <c r="S1372" s="222"/>
      <c r="T1372" s="222"/>
      <c r="U1372" s="222"/>
      <c r="V1372" s="222"/>
      <c r="W1372" s="222"/>
      <c r="X1372" s="222"/>
      <c r="Y1372" s="213"/>
      <c r="Z1372" s="213"/>
      <c r="AA1372" s="213"/>
      <c r="AB1372" s="213"/>
      <c r="AC1372" s="213"/>
      <c r="AD1372" s="213"/>
      <c r="AE1372" s="213"/>
      <c r="AF1372" s="213"/>
      <c r="AG1372" s="213" t="s">
        <v>157</v>
      </c>
      <c r="AH1372" s="213">
        <v>0</v>
      </c>
      <c r="AI1372" s="213"/>
      <c r="AJ1372" s="213"/>
      <c r="AK1372" s="213"/>
      <c r="AL1372" s="213"/>
      <c r="AM1372" s="213"/>
      <c r="AN1372" s="213"/>
      <c r="AO1372" s="213"/>
      <c r="AP1372" s="213"/>
      <c r="AQ1372" s="213"/>
      <c r="AR1372" s="213"/>
      <c r="AS1372" s="213"/>
      <c r="AT1372" s="213"/>
      <c r="AU1372" s="213"/>
      <c r="AV1372" s="213"/>
      <c r="AW1372" s="213"/>
      <c r="AX1372" s="213"/>
      <c r="AY1372" s="213"/>
      <c r="AZ1372" s="213"/>
      <c r="BA1372" s="213"/>
      <c r="BB1372" s="213"/>
      <c r="BC1372" s="213"/>
      <c r="BD1372" s="213"/>
      <c r="BE1372" s="213"/>
      <c r="BF1372" s="213"/>
      <c r="BG1372" s="213"/>
      <c r="BH1372" s="213"/>
    </row>
    <row r="1373" spans="1:60" outlineLevel="1" x14ac:dyDescent="0.2">
      <c r="A1373" s="220"/>
      <c r="B1373" s="221"/>
      <c r="C1373" s="256" t="s">
        <v>217</v>
      </c>
      <c r="D1373" s="223"/>
      <c r="E1373" s="224"/>
      <c r="F1373" s="222"/>
      <c r="G1373" s="222"/>
      <c r="H1373" s="222"/>
      <c r="I1373" s="222"/>
      <c r="J1373" s="222"/>
      <c r="K1373" s="222"/>
      <c r="L1373" s="222"/>
      <c r="M1373" s="222"/>
      <c r="N1373" s="222"/>
      <c r="O1373" s="222"/>
      <c r="P1373" s="222"/>
      <c r="Q1373" s="222"/>
      <c r="R1373" s="222"/>
      <c r="S1373" s="222"/>
      <c r="T1373" s="222"/>
      <c r="U1373" s="222"/>
      <c r="V1373" s="222"/>
      <c r="W1373" s="222"/>
      <c r="X1373" s="222"/>
      <c r="Y1373" s="213"/>
      <c r="Z1373" s="213"/>
      <c r="AA1373" s="213"/>
      <c r="AB1373" s="213"/>
      <c r="AC1373" s="213"/>
      <c r="AD1373" s="213"/>
      <c r="AE1373" s="213"/>
      <c r="AF1373" s="213"/>
      <c r="AG1373" s="213" t="s">
        <v>157</v>
      </c>
      <c r="AH1373" s="213">
        <v>0</v>
      </c>
      <c r="AI1373" s="213"/>
      <c r="AJ1373" s="213"/>
      <c r="AK1373" s="213"/>
      <c r="AL1373" s="213"/>
      <c r="AM1373" s="213"/>
      <c r="AN1373" s="213"/>
      <c r="AO1373" s="213"/>
      <c r="AP1373" s="213"/>
      <c r="AQ1373" s="213"/>
      <c r="AR1373" s="213"/>
      <c r="AS1373" s="213"/>
      <c r="AT1373" s="213"/>
      <c r="AU1373" s="213"/>
      <c r="AV1373" s="213"/>
      <c r="AW1373" s="213"/>
      <c r="AX1373" s="213"/>
      <c r="AY1373" s="213"/>
      <c r="AZ1373" s="213"/>
      <c r="BA1373" s="213"/>
      <c r="BB1373" s="213"/>
      <c r="BC1373" s="213"/>
      <c r="BD1373" s="213"/>
      <c r="BE1373" s="213"/>
      <c r="BF1373" s="213"/>
      <c r="BG1373" s="213"/>
      <c r="BH1373" s="213"/>
    </row>
    <row r="1374" spans="1:60" outlineLevel="1" x14ac:dyDescent="0.2">
      <c r="A1374" s="220"/>
      <c r="B1374" s="221"/>
      <c r="C1374" s="256" t="s">
        <v>266</v>
      </c>
      <c r="D1374" s="223"/>
      <c r="E1374" s="224">
        <v>26.628</v>
      </c>
      <c r="F1374" s="222"/>
      <c r="G1374" s="222"/>
      <c r="H1374" s="222"/>
      <c r="I1374" s="222"/>
      <c r="J1374" s="222"/>
      <c r="K1374" s="222"/>
      <c r="L1374" s="222"/>
      <c r="M1374" s="222"/>
      <c r="N1374" s="222"/>
      <c r="O1374" s="222"/>
      <c r="P1374" s="222"/>
      <c r="Q1374" s="222"/>
      <c r="R1374" s="222"/>
      <c r="S1374" s="222"/>
      <c r="T1374" s="222"/>
      <c r="U1374" s="222"/>
      <c r="V1374" s="222"/>
      <c r="W1374" s="222"/>
      <c r="X1374" s="222"/>
      <c r="Y1374" s="213"/>
      <c r="Z1374" s="213"/>
      <c r="AA1374" s="213"/>
      <c r="AB1374" s="213"/>
      <c r="AC1374" s="213"/>
      <c r="AD1374" s="213"/>
      <c r="AE1374" s="213"/>
      <c r="AF1374" s="213"/>
      <c r="AG1374" s="213" t="s">
        <v>157</v>
      </c>
      <c r="AH1374" s="213">
        <v>0</v>
      </c>
      <c r="AI1374" s="213"/>
      <c r="AJ1374" s="213"/>
      <c r="AK1374" s="213"/>
      <c r="AL1374" s="213"/>
      <c r="AM1374" s="213"/>
      <c r="AN1374" s="213"/>
      <c r="AO1374" s="213"/>
      <c r="AP1374" s="213"/>
      <c r="AQ1374" s="213"/>
      <c r="AR1374" s="213"/>
      <c r="AS1374" s="213"/>
      <c r="AT1374" s="213"/>
      <c r="AU1374" s="213"/>
      <c r="AV1374" s="213"/>
      <c r="AW1374" s="213"/>
      <c r="AX1374" s="213"/>
      <c r="AY1374" s="213"/>
      <c r="AZ1374" s="213"/>
      <c r="BA1374" s="213"/>
      <c r="BB1374" s="213"/>
      <c r="BC1374" s="213"/>
      <c r="BD1374" s="213"/>
      <c r="BE1374" s="213"/>
      <c r="BF1374" s="213"/>
      <c r="BG1374" s="213"/>
      <c r="BH1374" s="213"/>
    </row>
    <row r="1375" spans="1:60" outlineLevel="1" x14ac:dyDescent="0.2">
      <c r="A1375" s="220"/>
      <c r="B1375" s="221"/>
      <c r="C1375" s="256" t="s">
        <v>267</v>
      </c>
      <c r="D1375" s="223"/>
      <c r="E1375" s="224">
        <v>25.193999999999999</v>
      </c>
      <c r="F1375" s="222"/>
      <c r="G1375" s="222"/>
      <c r="H1375" s="222"/>
      <c r="I1375" s="222"/>
      <c r="J1375" s="222"/>
      <c r="K1375" s="222"/>
      <c r="L1375" s="222"/>
      <c r="M1375" s="222"/>
      <c r="N1375" s="222"/>
      <c r="O1375" s="222"/>
      <c r="P1375" s="222"/>
      <c r="Q1375" s="222"/>
      <c r="R1375" s="222"/>
      <c r="S1375" s="222"/>
      <c r="T1375" s="222"/>
      <c r="U1375" s="222"/>
      <c r="V1375" s="222"/>
      <c r="W1375" s="222"/>
      <c r="X1375" s="222"/>
      <c r="Y1375" s="213"/>
      <c r="Z1375" s="213"/>
      <c r="AA1375" s="213"/>
      <c r="AB1375" s="213"/>
      <c r="AC1375" s="213"/>
      <c r="AD1375" s="213"/>
      <c r="AE1375" s="213"/>
      <c r="AF1375" s="213"/>
      <c r="AG1375" s="213" t="s">
        <v>157</v>
      </c>
      <c r="AH1375" s="213">
        <v>0</v>
      </c>
      <c r="AI1375" s="213"/>
      <c r="AJ1375" s="213"/>
      <c r="AK1375" s="213"/>
      <c r="AL1375" s="213"/>
      <c r="AM1375" s="213"/>
      <c r="AN1375" s="213"/>
      <c r="AO1375" s="213"/>
      <c r="AP1375" s="213"/>
      <c r="AQ1375" s="213"/>
      <c r="AR1375" s="213"/>
      <c r="AS1375" s="213"/>
      <c r="AT1375" s="213"/>
      <c r="AU1375" s="213"/>
      <c r="AV1375" s="213"/>
      <c r="AW1375" s="213"/>
      <c r="AX1375" s="213"/>
      <c r="AY1375" s="213"/>
      <c r="AZ1375" s="213"/>
      <c r="BA1375" s="213"/>
      <c r="BB1375" s="213"/>
      <c r="BC1375" s="213"/>
      <c r="BD1375" s="213"/>
      <c r="BE1375" s="213"/>
      <c r="BF1375" s="213"/>
      <c r="BG1375" s="213"/>
      <c r="BH1375" s="213"/>
    </row>
    <row r="1376" spans="1:60" outlineLevel="1" x14ac:dyDescent="0.2">
      <c r="A1376" s="220"/>
      <c r="B1376" s="221"/>
      <c r="C1376" s="256" t="s">
        <v>239</v>
      </c>
      <c r="D1376" s="223"/>
      <c r="E1376" s="224"/>
      <c r="F1376" s="222"/>
      <c r="G1376" s="222"/>
      <c r="H1376" s="222"/>
      <c r="I1376" s="222"/>
      <c r="J1376" s="222"/>
      <c r="K1376" s="222"/>
      <c r="L1376" s="222"/>
      <c r="M1376" s="222"/>
      <c r="N1376" s="222"/>
      <c r="O1376" s="222"/>
      <c r="P1376" s="222"/>
      <c r="Q1376" s="222"/>
      <c r="R1376" s="222"/>
      <c r="S1376" s="222"/>
      <c r="T1376" s="222"/>
      <c r="U1376" s="222"/>
      <c r="V1376" s="222"/>
      <c r="W1376" s="222"/>
      <c r="X1376" s="222"/>
      <c r="Y1376" s="213"/>
      <c r="Z1376" s="213"/>
      <c r="AA1376" s="213"/>
      <c r="AB1376" s="213"/>
      <c r="AC1376" s="213"/>
      <c r="AD1376" s="213"/>
      <c r="AE1376" s="213"/>
      <c r="AF1376" s="213"/>
      <c r="AG1376" s="213" t="s">
        <v>157</v>
      </c>
      <c r="AH1376" s="213">
        <v>0</v>
      </c>
      <c r="AI1376" s="213"/>
      <c r="AJ1376" s="213"/>
      <c r="AK1376" s="213"/>
      <c r="AL1376" s="213"/>
      <c r="AM1376" s="213"/>
      <c r="AN1376" s="213"/>
      <c r="AO1376" s="213"/>
      <c r="AP1376" s="213"/>
      <c r="AQ1376" s="213"/>
      <c r="AR1376" s="213"/>
      <c r="AS1376" s="213"/>
      <c r="AT1376" s="213"/>
      <c r="AU1376" s="213"/>
      <c r="AV1376" s="213"/>
      <c r="AW1376" s="213"/>
      <c r="AX1376" s="213"/>
      <c r="AY1376" s="213"/>
      <c r="AZ1376" s="213"/>
      <c r="BA1376" s="213"/>
      <c r="BB1376" s="213"/>
      <c r="BC1376" s="213"/>
      <c r="BD1376" s="213"/>
      <c r="BE1376" s="213"/>
      <c r="BF1376" s="213"/>
      <c r="BG1376" s="213"/>
      <c r="BH1376" s="213"/>
    </row>
    <row r="1377" spans="1:60" outlineLevel="1" x14ac:dyDescent="0.2">
      <c r="A1377" s="220"/>
      <c r="B1377" s="221"/>
      <c r="C1377" s="256" t="s">
        <v>268</v>
      </c>
      <c r="D1377" s="223"/>
      <c r="E1377" s="224">
        <v>0.53249999999999997</v>
      </c>
      <c r="F1377" s="222"/>
      <c r="G1377" s="222"/>
      <c r="H1377" s="222"/>
      <c r="I1377" s="222"/>
      <c r="J1377" s="222"/>
      <c r="K1377" s="222"/>
      <c r="L1377" s="222"/>
      <c r="M1377" s="222"/>
      <c r="N1377" s="222"/>
      <c r="O1377" s="222"/>
      <c r="P1377" s="222"/>
      <c r="Q1377" s="222"/>
      <c r="R1377" s="222"/>
      <c r="S1377" s="222"/>
      <c r="T1377" s="222"/>
      <c r="U1377" s="222"/>
      <c r="V1377" s="222"/>
      <c r="W1377" s="222"/>
      <c r="X1377" s="222"/>
      <c r="Y1377" s="213"/>
      <c r="Z1377" s="213"/>
      <c r="AA1377" s="213"/>
      <c r="AB1377" s="213"/>
      <c r="AC1377" s="213"/>
      <c r="AD1377" s="213"/>
      <c r="AE1377" s="213"/>
      <c r="AF1377" s="213"/>
      <c r="AG1377" s="213" t="s">
        <v>157</v>
      </c>
      <c r="AH1377" s="213">
        <v>0</v>
      </c>
      <c r="AI1377" s="213"/>
      <c r="AJ1377" s="213"/>
      <c r="AK1377" s="213"/>
      <c r="AL1377" s="213"/>
      <c r="AM1377" s="213"/>
      <c r="AN1377" s="213"/>
      <c r="AO1377" s="213"/>
      <c r="AP1377" s="213"/>
      <c r="AQ1377" s="213"/>
      <c r="AR1377" s="213"/>
      <c r="AS1377" s="213"/>
      <c r="AT1377" s="213"/>
      <c r="AU1377" s="213"/>
      <c r="AV1377" s="213"/>
      <c r="AW1377" s="213"/>
      <c r="AX1377" s="213"/>
      <c r="AY1377" s="213"/>
      <c r="AZ1377" s="213"/>
      <c r="BA1377" s="213"/>
      <c r="BB1377" s="213"/>
      <c r="BC1377" s="213"/>
      <c r="BD1377" s="213"/>
      <c r="BE1377" s="213"/>
      <c r="BF1377" s="213"/>
      <c r="BG1377" s="213"/>
      <c r="BH1377" s="213"/>
    </row>
    <row r="1378" spans="1:60" outlineLevel="1" x14ac:dyDescent="0.2">
      <c r="A1378" s="220"/>
      <c r="B1378" s="221"/>
      <c r="C1378" s="256" t="s">
        <v>269</v>
      </c>
      <c r="D1378" s="223"/>
      <c r="E1378" s="224">
        <v>0.78749999999999998</v>
      </c>
      <c r="F1378" s="222"/>
      <c r="G1378" s="222"/>
      <c r="H1378" s="222"/>
      <c r="I1378" s="222"/>
      <c r="J1378" s="222"/>
      <c r="K1378" s="222"/>
      <c r="L1378" s="222"/>
      <c r="M1378" s="222"/>
      <c r="N1378" s="222"/>
      <c r="O1378" s="222"/>
      <c r="P1378" s="222"/>
      <c r="Q1378" s="222"/>
      <c r="R1378" s="222"/>
      <c r="S1378" s="222"/>
      <c r="T1378" s="222"/>
      <c r="U1378" s="222"/>
      <c r="V1378" s="222"/>
      <c r="W1378" s="222"/>
      <c r="X1378" s="222"/>
      <c r="Y1378" s="213"/>
      <c r="Z1378" s="213"/>
      <c r="AA1378" s="213"/>
      <c r="AB1378" s="213"/>
      <c r="AC1378" s="213"/>
      <c r="AD1378" s="213"/>
      <c r="AE1378" s="213"/>
      <c r="AF1378" s="213"/>
      <c r="AG1378" s="213" t="s">
        <v>157</v>
      </c>
      <c r="AH1378" s="213">
        <v>0</v>
      </c>
      <c r="AI1378" s="213"/>
      <c r="AJ1378" s="213"/>
      <c r="AK1378" s="213"/>
      <c r="AL1378" s="213"/>
      <c r="AM1378" s="213"/>
      <c r="AN1378" s="213"/>
      <c r="AO1378" s="213"/>
      <c r="AP1378" s="213"/>
      <c r="AQ1378" s="213"/>
      <c r="AR1378" s="213"/>
      <c r="AS1378" s="213"/>
      <c r="AT1378" s="213"/>
      <c r="AU1378" s="213"/>
      <c r="AV1378" s="213"/>
      <c r="AW1378" s="213"/>
      <c r="AX1378" s="213"/>
      <c r="AY1378" s="213"/>
      <c r="AZ1378" s="213"/>
      <c r="BA1378" s="213"/>
      <c r="BB1378" s="213"/>
      <c r="BC1378" s="213"/>
      <c r="BD1378" s="213"/>
      <c r="BE1378" s="213"/>
      <c r="BF1378" s="213"/>
      <c r="BG1378" s="213"/>
      <c r="BH1378" s="213"/>
    </row>
    <row r="1379" spans="1:60" outlineLevel="1" x14ac:dyDescent="0.2">
      <c r="A1379" s="220"/>
      <c r="B1379" s="221"/>
      <c r="C1379" s="256" t="s">
        <v>169</v>
      </c>
      <c r="D1379" s="223"/>
      <c r="E1379" s="224"/>
      <c r="F1379" s="222"/>
      <c r="G1379" s="222"/>
      <c r="H1379" s="222"/>
      <c r="I1379" s="222"/>
      <c r="J1379" s="222"/>
      <c r="K1379" s="222"/>
      <c r="L1379" s="222"/>
      <c r="M1379" s="222"/>
      <c r="N1379" s="222"/>
      <c r="O1379" s="222"/>
      <c r="P1379" s="222"/>
      <c r="Q1379" s="222"/>
      <c r="R1379" s="222"/>
      <c r="S1379" s="222"/>
      <c r="T1379" s="222"/>
      <c r="U1379" s="222"/>
      <c r="V1379" s="222"/>
      <c r="W1379" s="222"/>
      <c r="X1379" s="222"/>
      <c r="Y1379" s="213"/>
      <c r="Z1379" s="213"/>
      <c r="AA1379" s="213"/>
      <c r="AB1379" s="213"/>
      <c r="AC1379" s="213"/>
      <c r="AD1379" s="213"/>
      <c r="AE1379" s="213"/>
      <c r="AF1379" s="213"/>
      <c r="AG1379" s="213" t="s">
        <v>157</v>
      </c>
      <c r="AH1379" s="213">
        <v>0</v>
      </c>
      <c r="AI1379" s="213"/>
      <c r="AJ1379" s="213"/>
      <c r="AK1379" s="213"/>
      <c r="AL1379" s="213"/>
      <c r="AM1379" s="213"/>
      <c r="AN1379" s="213"/>
      <c r="AO1379" s="213"/>
      <c r="AP1379" s="213"/>
      <c r="AQ1379" s="213"/>
      <c r="AR1379" s="213"/>
      <c r="AS1379" s="213"/>
      <c r="AT1379" s="213"/>
      <c r="AU1379" s="213"/>
      <c r="AV1379" s="213"/>
      <c r="AW1379" s="213"/>
      <c r="AX1379" s="213"/>
      <c r="AY1379" s="213"/>
      <c r="AZ1379" s="213"/>
      <c r="BA1379" s="213"/>
      <c r="BB1379" s="213"/>
      <c r="BC1379" s="213"/>
      <c r="BD1379" s="213"/>
      <c r="BE1379" s="213"/>
      <c r="BF1379" s="213"/>
      <c r="BG1379" s="213"/>
      <c r="BH1379" s="213"/>
    </row>
    <row r="1380" spans="1:60" outlineLevel="1" x14ac:dyDescent="0.2">
      <c r="A1380" s="220"/>
      <c r="B1380" s="221"/>
      <c r="C1380" s="256" t="s">
        <v>270</v>
      </c>
      <c r="D1380" s="223"/>
      <c r="E1380" s="224">
        <v>-3.3547500000000001</v>
      </c>
      <c r="F1380" s="222"/>
      <c r="G1380" s="222"/>
      <c r="H1380" s="222"/>
      <c r="I1380" s="222"/>
      <c r="J1380" s="222"/>
      <c r="K1380" s="222"/>
      <c r="L1380" s="222"/>
      <c r="M1380" s="222"/>
      <c r="N1380" s="222"/>
      <c r="O1380" s="222"/>
      <c r="P1380" s="222"/>
      <c r="Q1380" s="222"/>
      <c r="R1380" s="222"/>
      <c r="S1380" s="222"/>
      <c r="T1380" s="222"/>
      <c r="U1380" s="222"/>
      <c r="V1380" s="222"/>
      <c r="W1380" s="222"/>
      <c r="X1380" s="222"/>
      <c r="Y1380" s="213"/>
      <c r="Z1380" s="213"/>
      <c r="AA1380" s="213"/>
      <c r="AB1380" s="213"/>
      <c r="AC1380" s="213"/>
      <c r="AD1380" s="213"/>
      <c r="AE1380" s="213"/>
      <c r="AF1380" s="213"/>
      <c r="AG1380" s="213" t="s">
        <v>157</v>
      </c>
      <c r="AH1380" s="213">
        <v>0</v>
      </c>
      <c r="AI1380" s="213"/>
      <c r="AJ1380" s="213"/>
      <c r="AK1380" s="213"/>
      <c r="AL1380" s="213"/>
      <c r="AM1380" s="213"/>
      <c r="AN1380" s="213"/>
      <c r="AO1380" s="213"/>
      <c r="AP1380" s="213"/>
      <c r="AQ1380" s="213"/>
      <c r="AR1380" s="213"/>
      <c r="AS1380" s="213"/>
      <c r="AT1380" s="213"/>
      <c r="AU1380" s="213"/>
      <c r="AV1380" s="213"/>
      <c r="AW1380" s="213"/>
      <c r="AX1380" s="213"/>
      <c r="AY1380" s="213"/>
      <c r="AZ1380" s="213"/>
      <c r="BA1380" s="213"/>
      <c r="BB1380" s="213"/>
      <c r="BC1380" s="213"/>
      <c r="BD1380" s="213"/>
      <c r="BE1380" s="213"/>
      <c r="BF1380" s="213"/>
      <c r="BG1380" s="213"/>
      <c r="BH1380" s="213"/>
    </row>
    <row r="1381" spans="1:60" outlineLevel="1" x14ac:dyDescent="0.2">
      <c r="A1381" s="220"/>
      <c r="B1381" s="221"/>
      <c r="C1381" s="256" t="s">
        <v>251</v>
      </c>
      <c r="D1381" s="223"/>
      <c r="E1381" s="224">
        <v>-1.456</v>
      </c>
      <c r="F1381" s="222"/>
      <c r="G1381" s="222"/>
      <c r="H1381" s="222"/>
      <c r="I1381" s="222"/>
      <c r="J1381" s="222"/>
      <c r="K1381" s="222"/>
      <c r="L1381" s="222"/>
      <c r="M1381" s="222"/>
      <c r="N1381" s="222"/>
      <c r="O1381" s="222"/>
      <c r="P1381" s="222"/>
      <c r="Q1381" s="222"/>
      <c r="R1381" s="222"/>
      <c r="S1381" s="222"/>
      <c r="T1381" s="222"/>
      <c r="U1381" s="222"/>
      <c r="V1381" s="222"/>
      <c r="W1381" s="222"/>
      <c r="X1381" s="222"/>
      <c r="Y1381" s="213"/>
      <c r="Z1381" s="213"/>
      <c r="AA1381" s="213"/>
      <c r="AB1381" s="213"/>
      <c r="AC1381" s="213"/>
      <c r="AD1381" s="213"/>
      <c r="AE1381" s="213"/>
      <c r="AF1381" s="213"/>
      <c r="AG1381" s="213" t="s">
        <v>157</v>
      </c>
      <c r="AH1381" s="213">
        <v>0</v>
      </c>
      <c r="AI1381" s="213"/>
      <c r="AJ1381" s="213"/>
      <c r="AK1381" s="213"/>
      <c r="AL1381" s="213"/>
      <c r="AM1381" s="213"/>
      <c r="AN1381" s="213"/>
      <c r="AO1381" s="213"/>
      <c r="AP1381" s="213"/>
      <c r="AQ1381" s="213"/>
      <c r="AR1381" s="213"/>
      <c r="AS1381" s="213"/>
      <c r="AT1381" s="213"/>
      <c r="AU1381" s="213"/>
      <c r="AV1381" s="213"/>
      <c r="AW1381" s="213"/>
      <c r="AX1381" s="213"/>
      <c r="AY1381" s="213"/>
      <c r="AZ1381" s="213"/>
      <c r="BA1381" s="213"/>
      <c r="BB1381" s="213"/>
      <c r="BC1381" s="213"/>
      <c r="BD1381" s="213"/>
      <c r="BE1381" s="213"/>
      <c r="BF1381" s="213"/>
      <c r="BG1381" s="213"/>
      <c r="BH1381" s="213"/>
    </row>
    <row r="1382" spans="1:60" outlineLevel="1" x14ac:dyDescent="0.2">
      <c r="A1382" s="220"/>
      <c r="B1382" s="221"/>
      <c r="C1382" s="256" t="s">
        <v>226</v>
      </c>
      <c r="D1382" s="223"/>
      <c r="E1382" s="224">
        <v>-1.6639999999999999</v>
      </c>
      <c r="F1382" s="222"/>
      <c r="G1382" s="222"/>
      <c r="H1382" s="222"/>
      <c r="I1382" s="222"/>
      <c r="J1382" s="222"/>
      <c r="K1382" s="222"/>
      <c r="L1382" s="222"/>
      <c r="M1382" s="222"/>
      <c r="N1382" s="222"/>
      <c r="O1382" s="222"/>
      <c r="P1382" s="222"/>
      <c r="Q1382" s="222"/>
      <c r="R1382" s="222"/>
      <c r="S1382" s="222"/>
      <c r="T1382" s="222"/>
      <c r="U1382" s="222"/>
      <c r="V1382" s="222"/>
      <c r="W1382" s="222"/>
      <c r="X1382" s="222"/>
      <c r="Y1382" s="213"/>
      <c r="Z1382" s="213"/>
      <c r="AA1382" s="213"/>
      <c r="AB1382" s="213"/>
      <c r="AC1382" s="213"/>
      <c r="AD1382" s="213"/>
      <c r="AE1382" s="213"/>
      <c r="AF1382" s="213"/>
      <c r="AG1382" s="213" t="s">
        <v>157</v>
      </c>
      <c r="AH1382" s="213">
        <v>0</v>
      </c>
      <c r="AI1382" s="213"/>
      <c r="AJ1382" s="213"/>
      <c r="AK1382" s="213"/>
      <c r="AL1382" s="213"/>
      <c r="AM1382" s="213"/>
      <c r="AN1382" s="213"/>
      <c r="AO1382" s="213"/>
      <c r="AP1382" s="213"/>
      <c r="AQ1382" s="213"/>
      <c r="AR1382" s="213"/>
      <c r="AS1382" s="213"/>
      <c r="AT1382" s="213"/>
      <c r="AU1382" s="213"/>
      <c r="AV1382" s="213"/>
      <c r="AW1382" s="213"/>
      <c r="AX1382" s="213"/>
      <c r="AY1382" s="213"/>
      <c r="AZ1382" s="213"/>
      <c r="BA1382" s="213"/>
      <c r="BB1382" s="213"/>
      <c r="BC1382" s="213"/>
      <c r="BD1382" s="213"/>
      <c r="BE1382" s="213"/>
      <c r="BF1382" s="213"/>
      <c r="BG1382" s="213"/>
      <c r="BH1382" s="213"/>
    </row>
    <row r="1383" spans="1:60" outlineLevel="1" x14ac:dyDescent="0.2">
      <c r="A1383" s="220"/>
      <c r="B1383" s="221"/>
      <c r="C1383" s="256" t="s">
        <v>708</v>
      </c>
      <c r="D1383" s="223"/>
      <c r="E1383" s="224"/>
      <c r="F1383" s="222"/>
      <c r="G1383" s="222"/>
      <c r="H1383" s="222"/>
      <c r="I1383" s="222"/>
      <c r="J1383" s="222"/>
      <c r="K1383" s="222"/>
      <c r="L1383" s="222"/>
      <c r="M1383" s="222"/>
      <c r="N1383" s="222"/>
      <c r="O1383" s="222"/>
      <c r="P1383" s="222"/>
      <c r="Q1383" s="222"/>
      <c r="R1383" s="222"/>
      <c r="S1383" s="222"/>
      <c r="T1383" s="222"/>
      <c r="U1383" s="222"/>
      <c r="V1383" s="222"/>
      <c r="W1383" s="222"/>
      <c r="X1383" s="222"/>
      <c r="Y1383" s="213"/>
      <c r="Z1383" s="213"/>
      <c r="AA1383" s="213"/>
      <c r="AB1383" s="213"/>
      <c r="AC1383" s="213"/>
      <c r="AD1383" s="213"/>
      <c r="AE1383" s="213"/>
      <c r="AF1383" s="213"/>
      <c r="AG1383" s="213" t="s">
        <v>157</v>
      </c>
      <c r="AH1383" s="213">
        <v>0</v>
      </c>
      <c r="AI1383" s="213"/>
      <c r="AJ1383" s="213"/>
      <c r="AK1383" s="213"/>
      <c r="AL1383" s="213"/>
      <c r="AM1383" s="213"/>
      <c r="AN1383" s="213"/>
      <c r="AO1383" s="213"/>
      <c r="AP1383" s="213"/>
      <c r="AQ1383" s="213"/>
      <c r="AR1383" s="213"/>
      <c r="AS1383" s="213"/>
      <c r="AT1383" s="213"/>
      <c r="AU1383" s="213"/>
      <c r="AV1383" s="213"/>
      <c r="AW1383" s="213"/>
      <c r="AX1383" s="213"/>
      <c r="AY1383" s="213"/>
      <c r="AZ1383" s="213"/>
      <c r="BA1383" s="213"/>
      <c r="BB1383" s="213"/>
      <c r="BC1383" s="213"/>
      <c r="BD1383" s="213"/>
      <c r="BE1383" s="213"/>
      <c r="BF1383" s="213"/>
      <c r="BG1383" s="213"/>
      <c r="BH1383" s="213"/>
    </row>
    <row r="1384" spans="1:60" outlineLevel="1" x14ac:dyDescent="0.2">
      <c r="A1384" s="220"/>
      <c r="B1384" s="221"/>
      <c r="C1384" s="256" t="s">
        <v>218</v>
      </c>
      <c r="D1384" s="223"/>
      <c r="E1384" s="224">
        <v>18.899999999999999</v>
      </c>
      <c r="F1384" s="222"/>
      <c r="G1384" s="222"/>
      <c r="H1384" s="222"/>
      <c r="I1384" s="222"/>
      <c r="J1384" s="222"/>
      <c r="K1384" s="222"/>
      <c r="L1384" s="222"/>
      <c r="M1384" s="222"/>
      <c r="N1384" s="222"/>
      <c r="O1384" s="222"/>
      <c r="P1384" s="222"/>
      <c r="Q1384" s="222"/>
      <c r="R1384" s="222"/>
      <c r="S1384" s="222"/>
      <c r="T1384" s="222"/>
      <c r="U1384" s="222"/>
      <c r="V1384" s="222"/>
      <c r="W1384" s="222"/>
      <c r="X1384" s="222"/>
      <c r="Y1384" s="213"/>
      <c r="Z1384" s="213"/>
      <c r="AA1384" s="213"/>
      <c r="AB1384" s="213"/>
      <c r="AC1384" s="213"/>
      <c r="AD1384" s="213"/>
      <c r="AE1384" s="213"/>
      <c r="AF1384" s="213"/>
      <c r="AG1384" s="213" t="s">
        <v>157</v>
      </c>
      <c r="AH1384" s="213">
        <v>0</v>
      </c>
      <c r="AI1384" s="213"/>
      <c r="AJ1384" s="213"/>
      <c r="AK1384" s="213"/>
      <c r="AL1384" s="213"/>
      <c r="AM1384" s="213"/>
      <c r="AN1384" s="213"/>
      <c r="AO1384" s="213"/>
      <c r="AP1384" s="213"/>
      <c r="AQ1384" s="213"/>
      <c r="AR1384" s="213"/>
      <c r="AS1384" s="213"/>
      <c r="AT1384" s="213"/>
      <c r="AU1384" s="213"/>
      <c r="AV1384" s="213"/>
      <c r="AW1384" s="213"/>
      <c r="AX1384" s="213"/>
      <c r="AY1384" s="213"/>
      <c r="AZ1384" s="213"/>
      <c r="BA1384" s="213"/>
      <c r="BB1384" s="213"/>
      <c r="BC1384" s="213"/>
      <c r="BD1384" s="213"/>
      <c r="BE1384" s="213"/>
      <c r="BF1384" s="213"/>
      <c r="BG1384" s="213"/>
      <c r="BH1384" s="213"/>
    </row>
    <row r="1385" spans="1:60" outlineLevel="1" x14ac:dyDescent="0.2">
      <c r="A1385" s="220"/>
      <c r="B1385" s="221"/>
      <c r="C1385" s="256" t="s">
        <v>721</v>
      </c>
      <c r="D1385" s="223"/>
      <c r="E1385" s="224"/>
      <c r="F1385" s="222"/>
      <c r="G1385" s="222"/>
      <c r="H1385" s="222"/>
      <c r="I1385" s="222"/>
      <c r="J1385" s="222"/>
      <c r="K1385" s="222"/>
      <c r="L1385" s="222"/>
      <c r="M1385" s="222"/>
      <c r="N1385" s="222"/>
      <c r="O1385" s="222"/>
      <c r="P1385" s="222"/>
      <c r="Q1385" s="222"/>
      <c r="R1385" s="222"/>
      <c r="S1385" s="222"/>
      <c r="T1385" s="222"/>
      <c r="U1385" s="222"/>
      <c r="V1385" s="222"/>
      <c r="W1385" s="222"/>
      <c r="X1385" s="222"/>
      <c r="Y1385" s="213"/>
      <c r="Z1385" s="213"/>
      <c r="AA1385" s="213"/>
      <c r="AB1385" s="213"/>
      <c r="AC1385" s="213"/>
      <c r="AD1385" s="213"/>
      <c r="AE1385" s="213"/>
      <c r="AF1385" s="213"/>
      <c r="AG1385" s="213" t="s">
        <v>157</v>
      </c>
      <c r="AH1385" s="213">
        <v>0</v>
      </c>
      <c r="AI1385" s="213"/>
      <c r="AJ1385" s="213"/>
      <c r="AK1385" s="213"/>
      <c r="AL1385" s="213"/>
      <c r="AM1385" s="213"/>
      <c r="AN1385" s="213"/>
      <c r="AO1385" s="213"/>
      <c r="AP1385" s="213"/>
      <c r="AQ1385" s="213"/>
      <c r="AR1385" s="213"/>
      <c r="AS1385" s="213"/>
      <c r="AT1385" s="213"/>
      <c r="AU1385" s="213"/>
      <c r="AV1385" s="213"/>
      <c r="AW1385" s="213"/>
      <c r="AX1385" s="213"/>
      <c r="AY1385" s="213"/>
      <c r="AZ1385" s="213"/>
      <c r="BA1385" s="213"/>
      <c r="BB1385" s="213"/>
      <c r="BC1385" s="213"/>
      <c r="BD1385" s="213"/>
      <c r="BE1385" s="213"/>
      <c r="BF1385" s="213"/>
      <c r="BG1385" s="213"/>
      <c r="BH1385" s="213"/>
    </row>
    <row r="1386" spans="1:60" outlineLevel="1" x14ac:dyDescent="0.2">
      <c r="A1386" s="220"/>
      <c r="B1386" s="221"/>
      <c r="C1386" s="256" t="s">
        <v>722</v>
      </c>
      <c r="D1386" s="223"/>
      <c r="E1386" s="224">
        <v>-108.2302</v>
      </c>
      <c r="F1386" s="222"/>
      <c r="G1386" s="222"/>
      <c r="H1386" s="222"/>
      <c r="I1386" s="222"/>
      <c r="J1386" s="222"/>
      <c r="K1386" s="222"/>
      <c r="L1386" s="222"/>
      <c r="M1386" s="222"/>
      <c r="N1386" s="222"/>
      <c r="O1386" s="222"/>
      <c r="P1386" s="222"/>
      <c r="Q1386" s="222"/>
      <c r="R1386" s="222"/>
      <c r="S1386" s="222"/>
      <c r="T1386" s="222"/>
      <c r="U1386" s="222"/>
      <c r="V1386" s="222"/>
      <c r="W1386" s="222"/>
      <c r="X1386" s="222"/>
      <c r="Y1386" s="213"/>
      <c r="Z1386" s="213"/>
      <c r="AA1386" s="213"/>
      <c r="AB1386" s="213"/>
      <c r="AC1386" s="213"/>
      <c r="AD1386" s="213"/>
      <c r="AE1386" s="213"/>
      <c r="AF1386" s="213"/>
      <c r="AG1386" s="213" t="s">
        <v>157</v>
      </c>
      <c r="AH1386" s="213">
        <v>0</v>
      </c>
      <c r="AI1386" s="213"/>
      <c r="AJ1386" s="213"/>
      <c r="AK1386" s="213"/>
      <c r="AL1386" s="213"/>
      <c r="AM1386" s="213"/>
      <c r="AN1386" s="213"/>
      <c r="AO1386" s="213"/>
      <c r="AP1386" s="213"/>
      <c r="AQ1386" s="213"/>
      <c r="AR1386" s="213"/>
      <c r="AS1386" s="213"/>
      <c r="AT1386" s="213"/>
      <c r="AU1386" s="213"/>
      <c r="AV1386" s="213"/>
      <c r="AW1386" s="213"/>
      <c r="AX1386" s="213"/>
      <c r="AY1386" s="213"/>
      <c r="AZ1386" s="213"/>
      <c r="BA1386" s="213"/>
      <c r="BB1386" s="213"/>
      <c r="BC1386" s="213"/>
      <c r="BD1386" s="213"/>
      <c r="BE1386" s="213"/>
      <c r="BF1386" s="213"/>
      <c r="BG1386" s="213"/>
      <c r="BH1386" s="213"/>
    </row>
    <row r="1387" spans="1:60" ht="22.5" outlineLevel="1" x14ac:dyDescent="0.2">
      <c r="A1387" s="234">
        <v>146</v>
      </c>
      <c r="B1387" s="235" t="s">
        <v>723</v>
      </c>
      <c r="C1387" s="254" t="s">
        <v>724</v>
      </c>
      <c r="D1387" s="236" t="s">
        <v>164</v>
      </c>
      <c r="E1387" s="237">
        <v>108.23002</v>
      </c>
      <c r="F1387" s="238"/>
      <c r="G1387" s="239">
        <f>ROUND(E1387*F1387,2)</f>
        <v>0</v>
      </c>
      <c r="H1387" s="238"/>
      <c r="I1387" s="239">
        <f>ROUND(E1387*H1387,2)</f>
        <v>0</v>
      </c>
      <c r="J1387" s="238"/>
      <c r="K1387" s="239">
        <f>ROUND(E1387*J1387,2)</f>
        <v>0</v>
      </c>
      <c r="L1387" s="239">
        <v>15</v>
      </c>
      <c r="M1387" s="239">
        <f>G1387*(1+L1387/100)</f>
        <v>0</v>
      </c>
      <c r="N1387" s="239">
        <v>2.1000000000000001E-4</v>
      </c>
      <c r="O1387" s="239">
        <f>ROUND(E1387*N1387,2)</f>
        <v>0.02</v>
      </c>
      <c r="P1387" s="239">
        <v>0</v>
      </c>
      <c r="Q1387" s="239">
        <f>ROUND(E1387*P1387,2)</f>
        <v>0</v>
      </c>
      <c r="R1387" s="239" t="s">
        <v>706</v>
      </c>
      <c r="S1387" s="239" t="s">
        <v>151</v>
      </c>
      <c r="T1387" s="240" t="s">
        <v>151</v>
      </c>
      <c r="U1387" s="222">
        <v>0.10191</v>
      </c>
      <c r="V1387" s="222">
        <f>ROUND(E1387*U1387,2)</f>
        <v>11.03</v>
      </c>
      <c r="W1387" s="222"/>
      <c r="X1387" s="222" t="s">
        <v>152</v>
      </c>
      <c r="Y1387" s="213"/>
      <c r="Z1387" s="213"/>
      <c r="AA1387" s="213"/>
      <c r="AB1387" s="213"/>
      <c r="AC1387" s="213"/>
      <c r="AD1387" s="213"/>
      <c r="AE1387" s="213"/>
      <c r="AF1387" s="213"/>
      <c r="AG1387" s="213" t="s">
        <v>153</v>
      </c>
      <c r="AH1387" s="213"/>
      <c r="AI1387" s="213"/>
      <c r="AJ1387" s="213"/>
      <c r="AK1387" s="213"/>
      <c r="AL1387" s="213"/>
      <c r="AM1387" s="213"/>
      <c r="AN1387" s="213"/>
      <c r="AO1387" s="213"/>
      <c r="AP1387" s="213"/>
      <c r="AQ1387" s="213"/>
      <c r="AR1387" s="213"/>
      <c r="AS1387" s="213"/>
      <c r="AT1387" s="213"/>
      <c r="AU1387" s="213"/>
      <c r="AV1387" s="213"/>
      <c r="AW1387" s="213"/>
      <c r="AX1387" s="213"/>
      <c r="AY1387" s="213"/>
      <c r="AZ1387" s="213"/>
      <c r="BA1387" s="213"/>
      <c r="BB1387" s="213"/>
      <c r="BC1387" s="213"/>
      <c r="BD1387" s="213"/>
      <c r="BE1387" s="213"/>
      <c r="BF1387" s="213"/>
      <c r="BG1387" s="213"/>
      <c r="BH1387" s="213"/>
    </row>
    <row r="1388" spans="1:60" outlineLevel="1" x14ac:dyDescent="0.2">
      <c r="A1388" s="220"/>
      <c r="B1388" s="221"/>
      <c r="C1388" s="256" t="s">
        <v>196</v>
      </c>
      <c r="D1388" s="223"/>
      <c r="E1388" s="224"/>
      <c r="F1388" s="222"/>
      <c r="G1388" s="222"/>
      <c r="H1388" s="222"/>
      <c r="I1388" s="222"/>
      <c r="J1388" s="222"/>
      <c r="K1388" s="222"/>
      <c r="L1388" s="222"/>
      <c r="M1388" s="222"/>
      <c r="N1388" s="222"/>
      <c r="O1388" s="222"/>
      <c r="P1388" s="222"/>
      <c r="Q1388" s="222"/>
      <c r="R1388" s="222"/>
      <c r="S1388" s="222"/>
      <c r="T1388" s="222"/>
      <c r="U1388" s="222"/>
      <c r="V1388" s="222"/>
      <c r="W1388" s="222"/>
      <c r="X1388" s="222"/>
      <c r="Y1388" s="213"/>
      <c r="Z1388" s="213"/>
      <c r="AA1388" s="213"/>
      <c r="AB1388" s="213"/>
      <c r="AC1388" s="213"/>
      <c r="AD1388" s="213"/>
      <c r="AE1388" s="213"/>
      <c r="AF1388" s="213"/>
      <c r="AG1388" s="213" t="s">
        <v>157</v>
      </c>
      <c r="AH1388" s="213">
        <v>0</v>
      </c>
      <c r="AI1388" s="213"/>
      <c r="AJ1388" s="213"/>
      <c r="AK1388" s="213"/>
      <c r="AL1388" s="213"/>
      <c r="AM1388" s="213"/>
      <c r="AN1388" s="213"/>
      <c r="AO1388" s="213"/>
      <c r="AP1388" s="213"/>
      <c r="AQ1388" s="213"/>
      <c r="AR1388" s="213"/>
      <c r="AS1388" s="213"/>
      <c r="AT1388" s="213"/>
      <c r="AU1388" s="213"/>
      <c r="AV1388" s="213"/>
      <c r="AW1388" s="213"/>
      <c r="AX1388" s="213"/>
      <c r="AY1388" s="213"/>
      <c r="AZ1388" s="213"/>
      <c r="BA1388" s="213"/>
      <c r="BB1388" s="213"/>
      <c r="BC1388" s="213"/>
      <c r="BD1388" s="213"/>
      <c r="BE1388" s="213"/>
      <c r="BF1388" s="213"/>
      <c r="BG1388" s="213"/>
      <c r="BH1388" s="213"/>
    </row>
    <row r="1389" spans="1:60" outlineLevel="1" x14ac:dyDescent="0.2">
      <c r="A1389" s="220"/>
      <c r="B1389" s="221"/>
      <c r="C1389" s="256" t="s">
        <v>725</v>
      </c>
      <c r="D1389" s="223"/>
      <c r="E1389" s="224"/>
      <c r="F1389" s="222"/>
      <c r="G1389" s="222"/>
      <c r="H1389" s="222"/>
      <c r="I1389" s="222"/>
      <c r="J1389" s="222"/>
      <c r="K1389" s="222"/>
      <c r="L1389" s="222"/>
      <c r="M1389" s="222"/>
      <c r="N1389" s="222"/>
      <c r="O1389" s="222"/>
      <c r="P1389" s="222"/>
      <c r="Q1389" s="222"/>
      <c r="R1389" s="222"/>
      <c r="S1389" s="222"/>
      <c r="T1389" s="222"/>
      <c r="U1389" s="222"/>
      <c r="V1389" s="222"/>
      <c r="W1389" s="222"/>
      <c r="X1389" s="222"/>
      <c r="Y1389" s="213"/>
      <c r="Z1389" s="213"/>
      <c r="AA1389" s="213"/>
      <c r="AB1389" s="213"/>
      <c r="AC1389" s="213"/>
      <c r="AD1389" s="213"/>
      <c r="AE1389" s="213"/>
      <c r="AF1389" s="213"/>
      <c r="AG1389" s="213" t="s">
        <v>157</v>
      </c>
      <c r="AH1389" s="213">
        <v>0</v>
      </c>
      <c r="AI1389" s="213"/>
      <c r="AJ1389" s="213"/>
      <c r="AK1389" s="213"/>
      <c r="AL1389" s="213"/>
      <c r="AM1389" s="213"/>
      <c r="AN1389" s="213"/>
      <c r="AO1389" s="213"/>
      <c r="AP1389" s="213"/>
      <c r="AQ1389" s="213"/>
      <c r="AR1389" s="213"/>
      <c r="AS1389" s="213"/>
      <c r="AT1389" s="213"/>
      <c r="AU1389" s="213"/>
      <c r="AV1389" s="213"/>
      <c r="AW1389" s="213"/>
      <c r="AX1389" s="213"/>
      <c r="AY1389" s="213"/>
      <c r="AZ1389" s="213"/>
      <c r="BA1389" s="213"/>
      <c r="BB1389" s="213"/>
      <c r="BC1389" s="213"/>
      <c r="BD1389" s="213"/>
      <c r="BE1389" s="213"/>
      <c r="BF1389" s="213"/>
      <c r="BG1389" s="213"/>
      <c r="BH1389" s="213"/>
    </row>
    <row r="1390" spans="1:60" outlineLevel="1" x14ac:dyDescent="0.2">
      <c r="A1390" s="220"/>
      <c r="B1390" s="221"/>
      <c r="C1390" s="256" t="s">
        <v>726</v>
      </c>
      <c r="D1390" s="223"/>
      <c r="E1390" s="224">
        <v>108.23003</v>
      </c>
      <c r="F1390" s="222"/>
      <c r="G1390" s="222"/>
      <c r="H1390" s="222"/>
      <c r="I1390" s="222"/>
      <c r="J1390" s="222"/>
      <c r="K1390" s="222"/>
      <c r="L1390" s="222"/>
      <c r="M1390" s="222"/>
      <c r="N1390" s="222"/>
      <c r="O1390" s="222"/>
      <c r="P1390" s="222"/>
      <c r="Q1390" s="222"/>
      <c r="R1390" s="222"/>
      <c r="S1390" s="222"/>
      <c r="T1390" s="222"/>
      <c r="U1390" s="222"/>
      <c r="V1390" s="222"/>
      <c r="W1390" s="222"/>
      <c r="X1390" s="222"/>
      <c r="Y1390" s="213"/>
      <c r="Z1390" s="213"/>
      <c r="AA1390" s="213"/>
      <c r="AB1390" s="213"/>
      <c r="AC1390" s="213"/>
      <c r="AD1390" s="213"/>
      <c r="AE1390" s="213"/>
      <c r="AF1390" s="213"/>
      <c r="AG1390" s="213" t="s">
        <v>157</v>
      </c>
      <c r="AH1390" s="213">
        <v>0</v>
      </c>
      <c r="AI1390" s="213"/>
      <c r="AJ1390" s="213"/>
      <c r="AK1390" s="213"/>
      <c r="AL1390" s="213"/>
      <c r="AM1390" s="213"/>
      <c r="AN1390" s="213"/>
      <c r="AO1390" s="213"/>
      <c r="AP1390" s="213"/>
      <c r="AQ1390" s="213"/>
      <c r="AR1390" s="213"/>
      <c r="AS1390" s="213"/>
      <c r="AT1390" s="213"/>
      <c r="AU1390" s="213"/>
      <c r="AV1390" s="213"/>
      <c r="AW1390" s="213"/>
      <c r="AX1390" s="213"/>
      <c r="AY1390" s="213"/>
      <c r="AZ1390" s="213"/>
      <c r="BA1390" s="213"/>
      <c r="BB1390" s="213"/>
      <c r="BC1390" s="213"/>
      <c r="BD1390" s="213"/>
      <c r="BE1390" s="213"/>
      <c r="BF1390" s="213"/>
      <c r="BG1390" s="213"/>
      <c r="BH1390" s="213"/>
    </row>
    <row r="1391" spans="1:60" outlineLevel="1" x14ac:dyDescent="0.2">
      <c r="A1391" s="234">
        <v>147</v>
      </c>
      <c r="B1391" s="235" t="s">
        <v>727</v>
      </c>
      <c r="C1391" s="254" t="s">
        <v>728</v>
      </c>
      <c r="D1391" s="236" t="s">
        <v>164</v>
      </c>
      <c r="E1391" s="237">
        <v>92.1</v>
      </c>
      <c r="F1391" s="238"/>
      <c r="G1391" s="239">
        <f>ROUND(E1391*F1391,2)</f>
        <v>0</v>
      </c>
      <c r="H1391" s="238"/>
      <c r="I1391" s="239">
        <f>ROUND(E1391*H1391,2)</f>
        <v>0</v>
      </c>
      <c r="J1391" s="238"/>
      <c r="K1391" s="239">
        <f>ROUND(E1391*J1391,2)</f>
        <v>0</v>
      </c>
      <c r="L1391" s="239">
        <v>15</v>
      </c>
      <c r="M1391" s="239">
        <f>G1391*(1+L1391/100)</f>
        <v>0</v>
      </c>
      <c r="N1391" s="239">
        <v>3.5E-4</v>
      </c>
      <c r="O1391" s="239">
        <f>ROUND(E1391*N1391,2)</f>
        <v>0.03</v>
      </c>
      <c r="P1391" s="239">
        <v>0</v>
      </c>
      <c r="Q1391" s="239">
        <f>ROUND(E1391*P1391,2)</f>
        <v>0</v>
      </c>
      <c r="R1391" s="239" t="s">
        <v>706</v>
      </c>
      <c r="S1391" s="239" t="s">
        <v>151</v>
      </c>
      <c r="T1391" s="240" t="s">
        <v>151</v>
      </c>
      <c r="U1391" s="222">
        <v>1.35E-2</v>
      </c>
      <c r="V1391" s="222">
        <f>ROUND(E1391*U1391,2)</f>
        <v>1.24</v>
      </c>
      <c r="W1391" s="222"/>
      <c r="X1391" s="222" t="s">
        <v>152</v>
      </c>
      <c r="Y1391" s="213"/>
      <c r="Z1391" s="213"/>
      <c r="AA1391" s="213"/>
      <c r="AB1391" s="213"/>
      <c r="AC1391" s="213"/>
      <c r="AD1391" s="213"/>
      <c r="AE1391" s="213"/>
      <c r="AF1391" s="213"/>
      <c r="AG1391" s="213" t="s">
        <v>153</v>
      </c>
      <c r="AH1391" s="213"/>
      <c r="AI1391" s="213"/>
      <c r="AJ1391" s="213"/>
      <c r="AK1391" s="213"/>
      <c r="AL1391" s="213"/>
      <c r="AM1391" s="213"/>
      <c r="AN1391" s="213"/>
      <c r="AO1391" s="213"/>
      <c r="AP1391" s="213"/>
      <c r="AQ1391" s="213"/>
      <c r="AR1391" s="213"/>
      <c r="AS1391" s="213"/>
      <c r="AT1391" s="213"/>
      <c r="AU1391" s="213"/>
      <c r="AV1391" s="213"/>
      <c r="AW1391" s="213"/>
      <c r="AX1391" s="213"/>
      <c r="AY1391" s="213"/>
      <c r="AZ1391" s="213"/>
      <c r="BA1391" s="213"/>
      <c r="BB1391" s="213"/>
      <c r="BC1391" s="213"/>
      <c r="BD1391" s="213"/>
      <c r="BE1391" s="213"/>
      <c r="BF1391" s="213"/>
      <c r="BG1391" s="213"/>
      <c r="BH1391" s="213"/>
    </row>
    <row r="1392" spans="1:60" outlineLevel="1" x14ac:dyDescent="0.2">
      <c r="A1392" s="220"/>
      <c r="B1392" s="221"/>
      <c r="C1392" s="256" t="s">
        <v>196</v>
      </c>
      <c r="D1392" s="223"/>
      <c r="E1392" s="224"/>
      <c r="F1392" s="222"/>
      <c r="G1392" s="222"/>
      <c r="H1392" s="222"/>
      <c r="I1392" s="222"/>
      <c r="J1392" s="222"/>
      <c r="K1392" s="222"/>
      <c r="L1392" s="222"/>
      <c r="M1392" s="222"/>
      <c r="N1392" s="222"/>
      <c r="O1392" s="222"/>
      <c r="P1392" s="222"/>
      <c r="Q1392" s="222"/>
      <c r="R1392" s="222"/>
      <c r="S1392" s="222"/>
      <c r="T1392" s="222"/>
      <c r="U1392" s="222"/>
      <c r="V1392" s="222"/>
      <c r="W1392" s="222"/>
      <c r="X1392" s="222"/>
      <c r="Y1392" s="213"/>
      <c r="Z1392" s="213"/>
      <c r="AA1392" s="213"/>
      <c r="AB1392" s="213"/>
      <c r="AC1392" s="213"/>
      <c r="AD1392" s="213"/>
      <c r="AE1392" s="213"/>
      <c r="AF1392" s="213"/>
      <c r="AG1392" s="213" t="s">
        <v>157</v>
      </c>
      <c r="AH1392" s="213">
        <v>0</v>
      </c>
      <c r="AI1392" s="213"/>
      <c r="AJ1392" s="213"/>
      <c r="AK1392" s="213"/>
      <c r="AL1392" s="213"/>
      <c r="AM1392" s="213"/>
      <c r="AN1392" s="213"/>
      <c r="AO1392" s="213"/>
      <c r="AP1392" s="213"/>
      <c r="AQ1392" s="213"/>
      <c r="AR1392" s="213"/>
      <c r="AS1392" s="213"/>
      <c r="AT1392" s="213"/>
      <c r="AU1392" s="213"/>
      <c r="AV1392" s="213"/>
      <c r="AW1392" s="213"/>
      <c r="AX1392" s="213"/>
      <c r="AY1392" s="213"/>
      <c r="AZ1392" s="213"/>
      <c r="BA1392" s="213"/>
      <c r="BB1392" s="213"/>
      <c r="BC1392" s="213"/>
      <c r="BD1392" s="213"/>
      <c r="BE1392" s="213"/>
      <c r="BF1392" s="213"/>
      <c r="BG1392" s="213"/>
      <c r="BH1392" s="213"/>
    </row>
    <row r="1393" spans="1:60" outlineLevel="1" x14ac:dyDescent="0.2">
      <c r="A1393" s="220"/>
      <c r="B1393" s="221"/>
      <c r="C1393" s="256" t="s">
        <v>167</v>
      </c>
      <c r="D1393" s="223"/>
      <c r="E1393" s="224"/>
      <c r="F1393" s="222"/>
      <c r="G1393" s="222"/>
      <c r="H1393" s="222"/>
      <c r="I1393" s="222"/>
      <c r="J1393" s="222"/>
      <c r="K1393" s="222"/>
      <c r="L1393" s="222"/>
      <c r="M1393" s="222"/>
      <c r="N1393" s="222"/>
      <c r="O1393" s="222"/>
      <c r="P1393" s="222"/>
      <c r="Q1393" s="222"/>
      <c r="R1393" s="222"/>
      <c r="S1393" s="222"/>
      <c r="T1393" s="222"/>
      <c r="U1393" s="222"/>
      <c r="V1393" s="222"/>
      <c r="W1393" s="222"/>
      <c r="X1393" s="222"/>
      <c r="Y1393" s="213"/>
      <c r="Z1393" s="213"/>
      <c r="AA1393" s="213"/>
      <c r="AB1393" s="213"/>
      <c r="AC1393" s="213"/>
      <c r="AD1393" s="213"/>
      <c r="AE1393" s="213"/>
      <c r="AF1393" s="213"/>
      <c r="AG1393" s="213" t="s">
        <v>157</v>
      </c>
      <c r="AH1393" s="213">
        <v>0</v>
      </c>
      <c r="AI1393" s="213"/>
      <c r="AJ1393" s="213"/>
      <c r="AK1393" s="213"/>
      <c r="AL1393" s="213"/>
      <c r="AM1393" s="213"/>
      <c r="AN1393" s="213"/>
      <c r="AO1393" s="213"/>
      <c r="AP1393" s="213"/>
      <c r="AQ1393" s="213"/>
      <c r="AR1393" s="213"/>
      <c r="AS1393" s="213"/>
      <c r="AT1393" s="213"/>
      <c r="AU1393" s="213"/>
      <c r="AV1393" s="213"/>
      <c r="AW1393" s="213"/>
      <c r="AX1393" s="213"/>
      <c r="AY1393" s="213"/>
      <c r="AZ1393" s="213"/>
      <c r="BA1393" s="213"/>
      <c r="BB1393" s="213"/>
      <c r="BC1393" s="213"/>
      <c r="BD1393" s="213"/>
      <c r="BE1393" s="213"/>
      <c r="BF1393" s="213"/>
      <c r="BG1393" s="213"/>
      <c r="BH1393" s="213"/>
    </row>
    <row r="1394" spans="1:60" outlineLevel="1" x14ac:dyDescent="0.2">
      <c r="A1394" s="220"/>
      <c r="B1394" s="221"/>
      <c r="C1394" s="256" t="s">
        <v>291</v>
      </c>
      <c r="D1394" s="223"/>
      <c r="E1394" s="224">
        <v>23.1</v>
      </c>
      <c r="F1394" s="222"/>
      <c r="G1394" s="222"/>
      <c r="H1394" s="222"/>
      <c r="I1394" s="222"/>
      <c r="J1394" s="222"/>
      <c r="K1394" s="222"/>
      <c r="L1394" s="222"/>
      <c r="M1394" s="222"/>
      <c r="N1394" s="222"/>
      <c r="O1394" s="222"/>
      <c r="P1394" s="222"/>
      <c r="Q1394" s="222"/>
      <c r="R1394" s="222"/>
      <c r="S1394" s="222"/>
      <c r="T1394" s="222"/>
      <c r="U1394" s="222"/>
      <c r="V1394" s="222"/>
      <c r="W1394" s="222"/>
      <c r="X1394" s="222"/>
      <c r="Y1394" s="213"/>
      <c r="Z1394" s="213"/>
      <c r="AA1394" s="213"/>
      <c r="AB1394" s="213"/>
      <c r="AC1394" s="213"/>
      <c r="AD1394" s="213"/>
      <c r="AE1394" s="213"/>
      <c r="AF1394" s="213"/>
      <c r="AG1394" s="213" t="s">
        <v>157</v>
      </c>
      <c r="AH1394" s="213">
        <v>0</v>
      </c>
      <c r="AI1394" s="213"/>
      <c r="AJ1394" s="213"/>
      <c r="AK1394" s="213"/>
      <c r="AL1394" s="213"/>
      <c r="AM1394" s="213"/>
      <c r="AN1394" s="213"/>
      <c r="AO1394" s="213"/>
      <c r="AP1394" s="213"/>
      <c r="AQ1394" s="213"/>
      <c r="AR1394" s="213"/>
      <c r="AS1394" s="213"/>
      <c r="AT1394" s="213"/>
      <c r="AU1394" s="213"/>
      <c r="AV1394" s="213"/>
      <c r="AW1394" s="213"/>
      <c r="AX1394" s="213"/>
      <c r="AY1394" s="213"/>
      <c r="AZ1394" s="213"/>
      <c r="BA1394" s="213"/>
      <c r="BB1394" s="213"/>
      <c r="BC1394" s="213"/>
      <c r="BD1394" s="213"/>
      <c r="BE1394" s="213"/>
      <c r="BF1394" s="213"/>
      <c r="BG1394" s="213"/>
      <c r="BH1394" s="213"/>
    </row>
    <row r="1395" spans="1:60" outlineLevel="1" x14ac:dyDescent="0.2">
      <c r="A1395" s="220"/>
      <c r="B1395" s="221"/>
      <c r="C1395" s="256" t="s">
        <v>207</v>
      </c>
      <c r="D1395" s="223"/>
      <c r="E1395" s="224"/>
      <c r="F1395" s="222"/>
      <c r="G1395" s="222"/>
      <c r="H1395" s="222"/>
      <c r="I1395" s="222"/>
      <c r="J1395" s="222"/>
      <c r="K1395" s="222"/>
      <c r="L1395" s="222"/>
      <c r="M1395" s="222"/>
      <c r="N1395" s="222"/>
      <c r="O1395" s="222"/>
      <c r="P1395" s="222"/>
      <c r="Q1395" s="222"/>
      <c r="R1395" s="222"/>
      <c r="S1395" s="222"/>
      <c r="T1395" s="222"/>
      <c r="U1395" s="222"/>
      <c r="V1395" s="222"/>
      <c r="W1395" s="222"/>
      <c r="X1395" s="222"/>
      <c r="Y1395" s="213"/>
      <c r="Z1395" s="213"/>
      <c r="AA1395" s="213"/>
      <c r="AB1395" s="213"/>
      <c r="AC1395" s="213"/>
      <c r="AD1395" s="213"/>
      <c r="AE1395" s="213"/>
      <c r="AF1395" s="213"/>
      <c r="AG1395" s="213" t="s">
        <v>157</v>
      </c>
      <c r="AH1395" s="213">
        <v>0</v>
      </c>
      <c r="AI1395" s="213"/>
      <c r="AJ1395" s="213"/>
      <c r="AK1395" s="213"/>
      <c r="AL1395" s="213"/>
      <c r="AM1395" s="213"/>
      <c r="AN1395" s="213"/>
      <c r="AO1395" s="213"/>
      <c r="AP1395" s="213"/>
      <c r="AQ1395" s="213"/>
      <c r="AR1395" s="213"/>
      <c r="AS1395" s="213"/>
      <c r="AT1395" s="213"/>
      <c r="AU1395" s="213"/>
      <c r="AV1395" s="213"/>
      <c r="AW1395" s="213"/>
      <c r="AX1395" s="213"/>
      <c r="AY1395" s="213"/>
      <c r="AZ1395" s="213"/>
      <c r="BA1395" s="213"/>
      <c r="BB1395" s="213"/>
      <c r="BC1395" s="213"/>
      <c r="BD1395" s="213"/>
      <c r="BE1395" s="213"/>
      <c r="BF1395" s="213"/>
      <c r="BG1395" s="213"/>
      <c r="BH1395" s="213"/>
    </row>
    <row r="1396" spans="1:60" outlineLevel="1" x14ac:dyDescent="0.2">
      <c r="A1396" s="220"/>
      <c r="B1396" s="221"/>
      <c r="C1396" s="256" t="s">
        <v>208</v>
      </c>
      <c r="D1396" s="223"/>
      <c r="E1396" s="224">
        <v>12.2</v>
      </c>
      <c r="F1396" s="222"/>
      <c r="G1396" s="222"/>
      <c r="H1396" s="222"/>
      <c r="I1396" s="222"/>
      <c r="J1396" s="222"/>
      <c r="K1396" s="222"/>
      <c r="L1396" s="222"/>
      <c r="M1396" s="222"/>
      <c r="N1396" s="222"/>
      <c r="O1396" s="222"/>
      <c r="P1396" s="222"/>
      <c r="Q1396" s="222"/>
      <c r="R1396" s="222"/>
      <c r="S1396" s="222"/>
      <c r="T1396" s="222"/>
      <c r="U1396" s="222"/>
      <c r="V1396" s="222"/>
      <c r="W1396" s="222"/>
      <c r="X1396" s="222"/>
      <c r="Y1396" s="213"/>
      <c r="Z1396" s="213"/>
      <c r="AA1396" s="213"/>
      <c r="AB1396" s="213"/>
      <c r="AC1396" s="213"/>
      <c r="AD1396" s="213"/>
      <c r="AE1396" s="213"/>
      <c r="AF1396" s="213"/>
      <c r="AG1396" s="213" t="s">
        <v>157</v>
      </c>
      <c r="AH1396" s="213">
        <v>0</v>
      </c>
      <c r="AI1396" s="213"/>
      <c r="AJ1396" s="213"/>
      <c r="AK1396" s="213"/>
      <c r="AL1396" s="213"/>
      <c r="AM1396" s="213"/>
      <c r="AN1396" s="213"/>
      <c r="AO1396" s="213"/>
      <c r="AP1396" s="213"/>
      <c r="AQ1396" s="213"/>
      <c r="AR1396" s="213"/>
      <c r="AS1396" s="213"/>
      <c r="AT1396" s="213"/>
      <c r="AU1396" s="213"/>
      <c r="AV1396" s="213"/>
      <c r="AW1396" s="213"/>
      <c r="AX1396" s="213"/>
      <c r="AY1396" s="213"/>
      <c r="AZ1396" s="213"/>
      <c r="BA1396" s="213"/>
      <c r="BB1396" s="213"/>
      <c r="BC1396" s="213"/>
      <c r="BD1396" s="213"/>
      <c r="BE1396" s="213"/>
      <c r="BF1396" s="213"/>
      <c r="BG1396" s="213"/>
      <c r="BH1396" s="213"/>
    </row>
    <row r="1397" spans="1:60" outlineLevel="1" x14ac:dyDescent="0.2">
      <c r="A1397" s="220"/>
      <c r="B1397" s="221"/>
      <c r="C1397" s="256" t="s">
        <v>209</v>
      </c>
      <c r="D1397" s="223"/>
      <c r="E1397" s="224"/>
      <c r="F1397" s="222"/>
      <c r="G1397" s="222"/>
      <c r="H1397" s="222"/>
      <c r="I1397" s="222"/>
      <c r="J1397" s="222"/>
      <c r="K1397" s="222"/>
      <c r="L1397" s="222"/>
      <c r="M1397" s="222"/>
      <c r="N1397" s="222"/>
      <c r="O1397" s="222"/>
      <c r="P1397" s="222"/>
      <c r="Q1397" s="222"/>
      <c r="R1397" s="222"/>
      <c r="S1397" s="222"/>
      <c r="T1397" s="222"/>
      <c r="U1397" s="222"/>
      <c r="V1397" s="222"/>
      <c r="W1397" s="222"/>
      <c r="X1397" s="222"/>
      <c r="Y1397" s="213"/>
      <c r="Z1397" s="213"/>
      <c r="AA1397" s="213"/>
      <c r="AB1397" s="213"/>
      <c r="AC1397" s="213"/>
      <c r="AD1397" s="213"/>
      <c r="AE1397" s="213"/>
      <c r="AF1397" s="213"/>
      <c r="AG1397" s="213" t="s">
        <v>157</v>
      </c>
      <c r="AH1397" s="213">
        <v>0</v>
      </c>
      <c r="AI1397" s="213"/>
      <c r="AJ1397" s="213"/>
      <c r="AK1397" s="213"/>
      <c r="AL1397" s="213"/>
      <c r="AM1397" s="213"/>
      <c r="AN1397" s="213"/>
      <c r="AO1397" s="213"/>
      <c r="AP1397" s="213"/>
      <c r="AQ1397" s="213"/>
      <c r="AR1397" s="213"/>
      <c r="AS1397" s="213"/>
      <c r="AT1397" s="213"/>
      <c r="AU1397" s="213"/>
      <c r="AV1397" s="213"/>
      <c r="AW1397" s="213"/>
      <c r="AX1397" s="213"/>
      <c r="AY1397" s="213"/>
      <c r="AZ1397" s="213"/>
      <c r="BA1397" s="213"/>
      <c r="BB1397" s="213"/>
      <c r="BC1397" s="213"/>
      <c r="BD1397" s="213"/>
      <c r="BE1397" s="213"/>
      <c r="BF1397" s="213"/>
      <c r="BG1397" s="213"/>
      <c r="BH1397" s="213"/>
    </row>
    <row r="1398" spans="1:60" outlineLevel="1" x14ac:dyDescent="0.2">
      <c r="A1398" s="220"/>
      <c r="B1398" s="221"/>
      <c r="C1398" s="256" t="s">
        <v>210</v>
      </c>
      <c r="D1398" s="223"/>
      <c r="E1398" s="224">
        <v>1.8</v>
      </c>
      <c r="F1398" s="222"/>
      <c r="G1398" s="222"/>
      <c r="H1398" s="222"/>
      <c r="I1398" s="222"/>
      <c r="J1398" s="222"/>
      <c r="K1398" s="222"/>
      <c r="L1398" s="222"/>
      <c r="M1398" s="222"/>
      <c r="N1398" s="222"/>
      <c r="O1398" s="222"/>
      <c r="P1398" s="222"/>
      <c r="Q1398" s="222"/>
      <c r="R1398" s="222"/>
      <c r="S1398" s="222"/>
      <c r="T1398" s="222"/>
      <c r="U1398" s="222"/>
      <c r="V1398" s="222"/>
      <c r="W1398" s="222"/>
      <c r="X1398" s="222"/>
      <c r="Y1398" s="213"/>
      <c r="Z1398" s="213"/>
      <c r="AA1398" s="213"/>
      <c r="AB1398" s="213"/>
      <c r="AC1398" s="213"/>
      <c r="AD1398" s="213"/>
      <c r="AE1398" s="213"/>
      <c r="AF1398" s="213"/>
      <c r="AG1398" s="213" t="s">
        <v>157</v>
      </c>
      <c r="AH1398" s="213">
        <v>0</v>
      </c>
      <c r="AI1398" s="213"/>
      <c r="AJ1398" s="213"/>
      <c r="AK1398" s="213"/>
      <c r="AL1398" s="213"/>
      <c r="AM1398" s="213"/>
      <c r="AN1398" s="213"/>
      <c r="AO1398" s="213"/>
      <c r="AP1398" s="213"/>
      <c r="AQ1398" s="213"/>
      <c r="AR1398" s="213"/>
      <c r="AS1398" s="213"/>
      <c r="AT1398" s="213"/>
      <c r="AU1398" s="213"/>
      <c r="AV1398" s="213"/>
      <c r="AW1398" s="213"/>
      <c r="AX1398" s="213"/>
      <c r="AY1398" s="213"/>
      <c r="AZ1398" s="213"/>
      <c r="BA1398" s="213"/>
      <c r="BB1398" s="213"/>
      <c r="BC1398" s="213"/>
      <c r="BD1398" s="213"/>
      <c r="BE1398" s="213"/>
      <c r="BF1398" s="213"/>
      <c r="BG1398" s="213"/>
      <c r="BH1398" s="213"/>
    </row>
    <row r="1399" spans="1:60" outlineLevel="1" x14ac:dyDescent="0.2">
      <c r="A1399" s="220"/>
      <c r="B1399" s="221"/>
      <c r="C1399" s="256" t="s">
        <v>211</v>
      </c>
      <c r="D1399" s="223"/>
      <c r="E1399" s="224"/>
      <c r="F1399" s="222"/>
      <c r="G1399" s="222"/>
      <c r="H1399" s="222"/>
      <c r="I1399" s="222"/>
      <c r="J1399" s="222"/>
      <c r="K1399" s="222"/>
      <c r="L1399" s="222"/>
      <c r="M1399" s="222"/>
      <c r="N1399" s="222"/>
      <c r="O1399" s="222"/>
      <c r="P1399" s="222"/>
      <c r="Q1399" s="222"/>
      <c r="R1399" s="222"/>
      <c r="S1399" s="222"/>
      <c r="T1399" s="222"/>
      <c r="U1399" s="222"/>
      <c r="V1399" s="222"/>
      <c r="W1399" s="222"/>
      <c r="X1399" s="222"/>
      <c r="Y1399" s="213"/>
      <c r="Z1399" s="213"/>
      <c r="AA1399" s="213"/>
      <c r="AB1399" s="213"/>
      <c r="AC1399" s="213"/>
      <c r="AD1399" s="213"/>
      <c r="AE1399" s="213"/>
      <c r="AF1399" s="213"/>
      <c r="AG1399" s="213" t="s">
        <v>157</v>
      </c>
      <c r="AH1399" s="213">
        <v>0</v>
      </c>
      <c r="AI1399" s="213"/>
      <c r="AJ1399" s="213"/>
      <c r="AK1399" s="213"/>
      <c r="AL1399" s="213"/>
      <c r="AM1399" s="213"/>
      <c r="AN1399" s="213"/>
      <c r="AO1399" s="213"/>
      <c r="AP1399" s="213"/>
      <c r="AQ1399" s="213"/>
      <c r="AR1399" s="213"/>
      <c r="AS1399" s="213"/>
      <c r="AT1399" s="213"/>
      <c r="AU1399" s="213"/>
      <c r="AV1399" s="213"/>
      <c r="AW1399" s="213"/>
      <c r="AX1399" s="213"/>
      <c r="AY1399" s="213"/>
      <c r="AZ1399" s="213"/>
      <c r="BA1399" s="213"/>
      <c r="BB1399" s="213"/>
      <c r="BC1399" s="213"/>
      <c r="BD1399" s="213"/>
      <c r="BE1399" s="213"/>
      <c r="BF1399" s="213"/>
      <c r="BG1399" s="213"/>
      <c r="BH1399" s="213"/>
    </row>
    <row r="1400" spans="1:60" outlineLevel="1" x14ac:dyDescent="0.2">
      <c r="A1400" s="220"/>
      <c r="B1400" s="221"/>
      <c r="C1400" s="256" t="s">
        <v>212</v>
      </c>
      <c r="D1400" s="223"/>
      <c r="E1400" s="224">
        <v>8.1999999999999993</v>
      </c>
      <c r="F1400" s="222"/>
      <c r="G1400" s="222"/>
      <c r="H1400" s="222"/>
      <c r="I1400" s="222"/>
      <c r="J1400" s="222"/>
      <c r="K1400" s="222"/>
      <c r="L1400" s="222"/>
      <c r="M1400" s="222"/>
      <c r="N1400" s="222"/>
      <c r="O1400" s="222"/>
      <c r="P1400" s="222"/>
      <c r="Q1400" s="222"/>
      <c r="R1400" s="222"/>
      <c r="S1400" s="222"/>
      <c r="T1400" s="222"/>
      <c r="U1400" s="222"/>
      <c r="V1400" s="222"/>
      <c r="W1400" s="222"/>
      <c r="X1400" s="222"/>
      <c r="Y1400" s="213"/>
      <c r="Z1400" s="213"/>
      <c r="AA1400" s="213"/>
      <c r="AB1400" s="213"/>
      <c r="AC1400" s="213"/>
      <c r="AD1400" s="213"/>
      <c r="AE1400" s="213"/>
      <c r="AF1400" s="213"/>
      <c r="AG1400" s="213" t="s">
        <v>157</v>
      </c>
      <c r="AH1400" s="213">
        <v>0</v>
      </c>
      <c r="AI1400" s="213"/>
      <c r="AJ1400" s="213"/>
      <c r="AK1400" s="213"/>
      <c r="AL1400" s="213"/>
      <c r="AM1400" s="213"/>
      <c r="AN1400" s="213"/>
      <c r="AO1400" s="213"/>
      <c r="AP1400" s="213"/>
      <c r="AQ1400" s="213"/>
      <c r="AR1400" s="213"/>
      <c r="AS1400" s="213"/>
      <c r="AT1400" s="213"/>
      <c r="AU1400" s="213"/>
      <c r="AV1400" s="213"/>
      <c r="AW1400" s="213"/>
      <c r="AX1400" s="213"/>
      <c r="AY1400" s="213"/>
      <c r="AZ1400" s="213"/>
      <c r="BA1400" s="213"/>
      <c r="BB1400" s="213"/>
      <c r="BC1400" s="213"/>
      <c r="BD1400" s="213"/>
      <c r="BE1400" s="213"/>
      <c r="BF1400" s="213"/>
      <c r="BG1400" s="213"/>
      <c r="BH1400" s="213"/>
    </row>
    <row r="1401" spans="1:60" outlineLevel="1" x14ac:dyDescent="0.2">
      <c r="A1401" s="220"/>
      <c r="B1401" s="221"/>
      <c r="C1401" s="256" t="s">
        <v>186</v>
      </c>
      <c r="D1401" s="223"/>
      <c r="E1401" s="224"/>
      <c r="F1401" s="222"/>
      <c r="G1401" s="222"/>
      <c r="H1401" s="222"/>
      <c r="I1401" s="222"/>
      <c r="J1401" s="222"/>
      <c r="K1401" s="222"/>
      <c r="L1401" s="222"/>
      <c r="M1401" s="222"/>
      <c r="N1401" s="222"/>
      <c r="O1401" s="222"/>
      <c r="P1401" s="222"/>
      <c r="Q1401" s="222"/>
      <c r="R1401" s="222"/>
      <c r="S1401" s="222"/>
      <c r="T1401" s="222"/>
      <c r="U1401" s="222"/>
      <c r="V1401" s="222"/>
      <c r="W1401" s="222"/>
      <c r="X1401" s="222"/>
      <c r="Y1401" s="213"/>
      <c r="Z1401" s="213"/>
      <c r="AA1401" s="213"/>
      <c r="AB1401" s="213"/>
      <c r="AC1401" s="213"/>
      <c r="AD1401" s="213"/>
      <c r="AE1401" s="213"/>
      <c r="AF1401" s="213"/>
      <c r="AG1401" s="213" t="s">
        <v>157</v>
      </c>
      <c r="AH1401" s="213">
        <v>0</v>
      </c>
      <c r="AI1401" s="213"/>
      <c r="AJ1401" s="213"/>
      <c r="AK1401" s="213"/>
      <c r="AL1401" s="213"/>
      <c r="AM1401" s="213"/>
      <c r="AN1401" s="213"/>
      <c r="AO1401" s="213"/>
      <c r="AP1401" s="213"/>
      <c r="AQ1401" s="213"/>
      <c r="AR1401" s="213"/>
      <c r="AS1401" s="213"/>
      <c r="AT1401" s="213"/>
      <c r="AU1401" s="213"/>
      <c r="AV1401" s="213"/>
      <c r="AW1401" s="213"/>
      <c r="AX1401" s="213"/>
      <c r="AY1401" s="213"/>
      <c r="AZ1401" s="213"/>
      <c r="BA1401" s="213"/>
      <c r="BB1401" s="213"/>
      <c r="BC1401" s="213"/>
      <c r="BD1401" s="213"/>
      <c r="BE1401" s="213"/>
      <c r="BF1401" s="213"/>
      <c r="BG1401" s="213"/>
      <c r="BH1401" s="213"/>
    </row>
    <row r="1402" spans="1:60" outlineLevel="1" x14ac:dyDescent="0.2">
      <c r="A1402" s="220"/>
      <c r="B1402" s="221"/>
      <c r="C1402" s="256" t="s">
        <v>213</v>
      </c>
      <c r="D1402" s="223"/>
      <c r="E1402" s="224">
        <v>1.4</v>
      </c>
      <c r="F1402" s="222"/>
      <c r="G1402" s="222"/>
      <c r="H1402" s="222"/>
      <c r="I1402" s="222"/>
      <c r="J1402" s="222"/>
      <c r="K1402" s="222"/>
      <c r="L1402" s="222"/>
      <c r="M1402" s="222"/>
      <c r="N1402" s="222"/>
      <c r="O1402" s="222"/>
      <c r="P1402" s="222"/>
      <c r="Q1402" s="222"/>
      <c r="R1402" s="222"/>
      <c r="S1402" s="222"/>
      <c r="T1402" s="222"/>
      <c r="U1402" s="222"/>
      <c r="V1402" s="222"/>
      <c r="W1402" s="222"/>
      <c r="X1402" s="222"/>
      <c r="Y1402" s="213"/>
      <c r="Z1402" s="213"/>
      <c r="AA1402" s="213"/>
      <c r="AB1402" s="213"/>
      <c r="AC1402" s="213"/>
      <c r="AD1402" s="213"/>
      <c r="AE1402" s="213"/>
      <c r="AF1402" s="213"/>
      <c r="AG1402" s="213" t="s">
        <v>157</v>
      </c>
      <c r="AH1402" s="213">
        <v>0</v>
      </c>
      <c r="AI1402" s="213"/>
      <c r="AJ1402" s="213"/>
      <c r="AK1402" s="213"/>
      <c r="AL1402" s="213"/>
      <c r="AM1402" s="213"/>
      <c r="AN1402" s="213"/>
      <c r="AO1402" s="213"/>
      <c r="AP1402" s="213"/>
      <c r="AQ1402" s="213"/>
      <c r="AR1402" s="213"/>
      <c r="AS1402" s="213"/>
      <c r="AT1402" s="213"/>
      <c r="AU1402" s="213"/>
      <c r="AV1402" s="213"/>
      <c r="AW1402" s="213"/>
      <c r="AX1402" s="213"/>
      <c r="AY1402" s="213"/>
      <c r="AZ1402" s="213"/>
      <c r="BA1402" s="213"/>
      <c r="BB1402" s="213"/>
      <c r="BC1402" s="213"/>
      <c r="BD1402" s="213"/>
      <c r="BE1402" s="213"/>
      <c r="BF1402" s="213"/>
      <c r="BG1402" s="213"/>
      <c r="BH1402" s="213"/>
    </row>
    <row r="1403" spans="1:60" outlineLevel="1" x14ac:dyDescent="0.2">
      <c r="A1403" s="220"/>
      <c r="B1403" s="221"/>
      <c r="C1403" s="256" t="s">
        <v>174</v>
      </c>
      <c r="D1403" s="223"/>
      <c r="E1403" s="224"/>
      <c r="F1403" s="222"/>
      <c r="G1403" s="222"/>
      <c r="H1403" s="222"/>
      <c r="I1403" s="222"/>
      <c r="J1403" s="222"/>
      <c r="K1403" s="222"/>
      <c r="L1403" s="222"/>
      <c r="M1403" s="222"/>
      <c r="N1403" s="222"/>
      <c r="O1403" s="222"/>
      <c r="P1403" s="222"/>
      <c r="Q1403" s="222"/>
      <c r="R1403" s="222"/>
      <c r="S1403" s="222"/>
      <c r="T1403" s="222"/>
      <c r="U1403" s="222"/>
      <c r="V1403" s="222"/>
      <c r="W1403" s="222"/>
      <c r="X1403" s="222"/>
      <c r="Y1403" s="213"/>
      <c r="Z1403" s="213"/>
      <c r="AA1403" s="213"/>
      <c r="AB1403" s="213"/>
      <c r="AC1403" s="213"/>
      <c r="AD1403" s="213"/>
      <c r="AE1403" s="213"/>
      <c r="AF1403" s="213"/>
      <c r="AG1403" s="213" t="s">
        <v>157</v>
      </c>
      <c r="AH1403" s="213">
        <v>0</v>
      </c>
      <c r="AI1403" s="213"/>
      <c r="AJ1403" s="213"/>
      <c r="AK1403" s="213"/>
      <c r="AL1403" s="213"/>
      <c r="AM1403" s="213"/>
      <c r="AN1403" s="213"/>
      <c r="AO1403" s="213"/>
      <c r="AP1403" s="213"/>
      <c r="AQ1403" s="213"/>
      <c r="AR1403" s="213"/>
      <c r="AS1403" s="213"/>
      <c r="AT1403" s="213"/>
      <c r="AU1403" s="213"/>
      <c r="AV1403" s="213"/>
      <c r="AW1403" s="213"/>
      <c r="AX1403" s="213"/>
      <c r="AY1403" s="213"/>
      <c r="AZ1403" s="213"/>
      <c r="BA1403" s="213"/>
      <c r="BB1403" s="213"/>
      <c r="BC1403" s="213"/>
      <c r="BD1403" s="213"/>
      <c r="BE1403" s="213"/>
      <c r="BF1403" s="213"/>
      <c r="BG1403" s="213"/>
      <c r="BH1403" s="213"/>
    </row>
    <row r="1404" spans="1:60" outlineLevel="1" x14ac:dyDescent="0.2">
      <c r="A1404" s="220"/>
      <c r="B1404" s="221"/>
      <c r="C1404" s="256" t="s">
        <v>214</v>
      </c>
      <c r="D1404" s="223"/>
      <c r="E1404" s="224">
        <v>6</v>
      </c>
      <c r="F1404" s="222"/>
      <c r="G1404" s="222"/>
      <c r="H1404" s="222"/>
      <c r="I1404" s="222"/>
      <c r="J1404" s="222"/>
      <c r="K1404" s="222"/>
      <c r="L1404" s="222"/>
      <c r="M1404" s="222"/>
      <c r="N1404" s="222"/>
      <c r="O1404" s="222"/>
      <c r="P1404" s="222"/>
      <c r="Q1404" s="222"/>
      <c r="R1404" s="222"/>
      <c r="S1404" s="222"/>
      <c r="T1404" s="222"/>
      <c r="U1404" s="222"/>
      <c r="V1404" s="222"/>
      <c r="W1404" s="222"/>
      <c r="X1404" s="222"/>
      <c r="Y1404" s="213"/>
      <c r="Z1404" s="213"/>
      <c r="AA1404" s="213"/>
      <c r="AB1404" s="213"/>
      <c r="AC1404" s="213"/>
      <c r="AD1404" s="213"/>
      <c r="AE1404" s="213"/>
      <c r="AF1404" s="213"/>
      <c r="AG1404" s="213" t="s">
        <v>157</v>
      </c>
      <c r="AH1404" s="213">
        <v>0</v>
      </c>
      <c r="AI1404" s="213"/>
      <c r="AJ1404" s="213"/>
      <c r="AK1404" s="213"/>
      <c r="AL1404" s="213"/>
      <c r="AM1404" s="213"/>
      <c r="AN1404" s="213"/>
      <c r="AO1404" s="213"/>
      <c r="AP1404" s="213"/>
      <c r="AQ1404" s="213"/>
      <c r="AR1404" s="213"/>
      <c r="AS1404" s="213"/>
      <c r="AT1404" s="213"/>
      <c r="AU1404" s="213"/>
      <c r="AV1404" s="213"/>
      <c r="AW1404" s="213"/>
      <c r="AX1404" s="213"/>
      <c r="AY1404" s="213"/>
      <c r="AZ1404" s="213"/>
      <c r="BA1404" s="213"/>
      <c r="BB1404" s="213"/>
      <c r="BC1404" s="213"/>
      <c r="BD1404" s="213"/>
      <c r="BE1404" s="213"/>
      <c r="BF1404" s="213"/>
      <c r="BG1404" s="213"/>
      <c r="BH1404" s="213"/>
    </row>
    <row r="1405" spans="1:60" outlineLevel="1" x14ac:dyDescent="0.2">
      <c r="A1405" s="220"/>
      <c r="B1405" s="221"/>
      <c r="C1405" s="256" t="s">
        <v>215</v>
      </c>
      <c r="D1405" s="223"/>
      <c r="E1405" s="224"/>
      <c r="F1405" s="222"/>
      <c r="G1405" s="222"/>
      <c r="H1405" s="222"/>
      <c r="I1405" s="222"/>
      <c r="J1405" s="222"/>
      <c r="K1405" s="222"/>
      <c r="L1405" s="222"/>
      <c r="M1405" s="222"/>
      <c r="N1405" s="222"/>
      <c r="O1405" s="222"/>
      <c r="P1405" s="222"/>
      <c r="Q1405" s="222"/>
      <c r="R1405" s="222"/>
      <c r="S1405" s="222"/>
      <c r="T1405" s="222"/>
      <c r="U1405" s="222"/>
      <c r="V1405" s="222"/>
      <c r="W1405" s="222"/>
      <c r="X1405" s="222"/>
      <c r="Y1405" s="213"/>
      <c r="Z1405" s="213"/>
      <c r="AA1405" s="213"/>
      <c r="AB1405" s="213"/>
      <c r="AC1405" s="213"/>
      <c r="AD1405" s="213"/>
      <c r="AE1405" s="213"/>
      <c r="AF1405" s="213"/>
      <c r="AG1405" s="213" t="s">
        <v>157</v>
      </c>
      <c r="AH1405" s="213">
        <v>0</v>
      </c>
      <c r="AI1405" s="213"/>
      <c r="AJ1405" s="213"/>
      <c r="AK1405" s="213"/>
      <c r="AL1405" s="213"/>
      <c r="AM1405" s="213"/>
      <c r="AN1405" s="213"/>
      <c r="AO1405" s="213"/>
      <c r="AP1405" s="213"/>
      <c r="AQ1405" s="213"/>
      <c r="AR1405" s="213"/>
      <c r="AS1405" s="213"/>
      <c r="AT1405" s="213"/>
      <c r="AU1405" s="213"/>
      <c r="AV1405" s="213"/>
      <c r="AW1405" s="213"/>
      <c r="AX1405" s="213"/>
      <c r="AY1405" s="213"/>
      <c r="AZ1405" s="213"/>
      <c r="BA1405" s="213"/>
      <c r="BB1405" s="213"/>
      <c r="BC1405" s="213"/>
      <c r="BD1405" s="213"/>
      <c r="BE1405" s="213"/>
      <c r="BF1405" s="213"/>
      <c r="BG1405" s="213"/>
      <c r="BH1405" s="213"/>
    </row>
    <row r="1406" spans="1:60" outlineLevel="1" x14ac:dyDescent="0.2">
      <c r="A1406" s="220"/>
      <c r="B1406" s="221"/>
      <c r="C1406" s="256" t="s">
        <v>216</v>
      </c>
      <c r="D1406" s="223"/>
      <c r="E1406" s="224">
        <v>20.5</v>
      </c>
      <c r="F1406" s="222"/>
      <c r="G1406" s="222"/>
      <c r="H1406" s="222"/>
      <c r="I1406" s="222"/>
      <c r="J1406" s="222"/>
      <c r="K1406" s="222"/>
      <c r="L1406" s="222"/>
      <c r="M1406" s="222"/>
      <c r="N1406" s="222"/>
      <c r="O1406" s="222"/>
      <c r="P1406" s="222"/>
      <c r="Q1406" s="222"/>
      <c r="R1406" s="222"/>
      <c r="S1406" s="222"/>
      <c r="T1406" s="222"/>
      <c r="U1406" s="222"/>
      <c r="V1406" s="222"/>
      <c r="W1406" s="222"/>
      <c r="X1406" s="222"/>
      <c r="Y1406" s="213"/>
      <c r="Z1406" s="213"/>
      <c r="AA1406" s="213"/>
      <c r="AB1406" s="213"/>
      <c r="AC1406" s="213"/>
      <c r="AD1406" s="213"/>
      <c r="AE1406" s="213"/>
      <c r="AF1406" s="213"/>
      <c r="AG1406" s="213" t="s">
        <v>157</v>
      </c>
      <c r="AH1406" s="213">
        <v>0</v>
      </c>
      <c r="AI1406" s="213"/>
      <c r="AJ1406" s="213"/>
      <c r="AK1406" s="213"/>
      <c r="AL1406" s="213"/>
      <c r="AM1406" s="213"/>
      <c r="AN1406" s="213"/>
      <c r="AO1406" s="213"/>
      <c r="AP1406" s="213"/>
      <c r="AQ1406" s="213"/>
      <c r="AR1406" s="213"/>
      <c r="AS1406" s="213"/>
      <c r="AT1406" s="213"/>
      <c r="AU1406" s="213"/>
      <c r="AV1406" s="213"/>
      <c r="AW1406" s="213"/>
      <c r="AX1406" s="213"/>
      <c r="AY1406" s="213"/>
      <c r="AZ1406" s="213"/>
      <c r="BA1406" s="213"/>
      <c r="BB1406" s="213"/>
      <c r="BC1406" s="213"/>
      <c r="BD1406" s="213"/>
      <c r="BE1406" s="213"/>
      <c r="BF1406" s="213"/>
      <c r="BG1406" s="213"/>
      <c r="BH1406" s="213"/>
    </row>
    <row r="1407" spans="1:60" outlineLevel="1" x14ac:dyDescent="0.2">
      <c r="A1407" s="220"/>
      <c r="B1407" s="221"/>
      <c r="C1407" s="256" t="s">
        <v>217</v>
      </c>
      <c r="D1407" s="223"/>
      <c r="E1407" s="224"/>
      <c r="F1407" s="222"/>
      <c r="G1407" s="222"/>
      <c r="H1407" s="222"/>
      <c r="I1407" s="222"/>
      <c r="J1407" s="222"/>
      <c r="K1407" s="222"/>
      <c r="L1407" s="222"/>
      <c r="M1407" s="222"/>
      <c r="N1407" s="222"/>
      <c r="O1407" s="222"/>
      <c r="P1407" s="222"/>
      <c r="Q1407" s="222"/>
      <c r="R1407" s="222"/>
      <c r="S1407" s="222"/>
      <c r="T1407" s="222"/>
      <c r="U1407" s="222"/>
      <c r="V1407" s="222"/>
      <c r="W1407" s="222"/>
      <c r="X1407" s="222"/>
      <c r="Y1407" s="213"/>
      <c r="Z1407" s="213"/>
      <c r="AA1407" s="213"/>
      <c r="AB1407" s="213"/>
      <c r="AC1407" s="213"/>
      <c r="AD1407" s="213"/>
      <c r="AE1407" s="213"/>
      <c r="AF1407" s="213"/>
      <c r="AG1407" s="213" t="s">
        <v>157</v>
      </c>
      <c r="AH1407" s="213">
        <v>0</v>
      </c>
      <c r="AI1407" s="213"/>
      <c r="AJ1407" s="213"/>
      <c r="AK1407" s="213"/>
      <c r="AL1407" s="213"/>
      <c r="AM1407" s="213"/>
      <c r="AN1407" s="213"/>
      <c r="AO1407" s="213"/>
      <c r="AP1407" s="213"/>
      <c r="AQ1407" s="213"/>
      <c r="AR1407" s="213"/>
      <c r="AS1407" s="213"/>
      <c r="AT1407" s="213"/>
      <c r="AU1407" s="213"/>
      <c r="AV1407" s="213"/>
      <c r="AW1407" s="213"/>
      <c r="AX1407" s="213"/>
      <c r="AY1407" s="213"/>
      <c r="AZ1407" s="213"/>
      <c r="BA1407" s="213"/>
      <c r="BB1407" s="213"/>
      <c r="BC1407" s="213"/>
      <c r="BD1407" s="213"/>
      <c r="BE1407" s="213"/>
      <c r="BF1407" s="213"/>
      <c r="BG1407" s="213"/>
      <c r="BH1407" s="213"/>
    </row>
    <row r="1408" spans="1:60" outlineLevel="1" x14ac:dyDescent="0.2">
      <c r="A1408" s="220"/>
      <c r="B1408" s="221"/>
      <c r="C1408" s="256" t="s">
        <v>218</v>
      </c>
      <c r="D1408" s="223"/>
      <c r="E1408" s="224">
        <v>18.899999999999999</v>
      </c>
      <c r="F1408" s="222"/>
      <c r="G1408" s="222"/>
      <c r="H1408" s="222"/>
      <c r="I1408" s="222"/>
      <c r="J1408" s="222"/>
      <c r="K1408" s="222"/>
      <c r="L1408" s="222"/>
      <c r="M1408" s="222"/>
      <c r="N1408" s="222"/>
      <c r="O1408" s="222"/>
      <c r="P1408" s="222"/>
      <c r="Q1408" s="222"/>
      <c r="R1408" s="222"/>
      <c r="S1408" s="222"/>
      <c r="T1408" s="222"/>
      <c r="U1408" s="222"/>
      <c r="V1408" s="222"/>
      <c r="W1408" s="222"/>
      <c r="X1408" s="222"/>
      <c r="Y1408" s="213"/>
      <c r="Z1408" s="213"/>
      <c r="AA1408" s="213"/>
      <c r="AB1408" s="213"/>
      <c r="AC1408" s="213"/>
      <c r="AD1408" s="213"/>
      <c r="AE1408" s="213"/>
      <c r="AF1408" s="213"/>
      <c r="AG1408" s="213" t="s">
        <v>157</v>
      </c>
      <c r="AH1408" s="213">
        <v>0</v>
      </c>
      <c r="AI1408" s="213"/>
      <c r="AJ1408" s="213"/>
      <c r="AK1408" s="213"/>
      <c r="AL1408" s="213"/>
      <c r="AM1408" s="213"/>
      <c r="AN1408" s="213"/>
      <c r="AO1408" s="213"/>
      <c r="AP1408" s="213"/>
      <c r="AQ1408" s="213"/>
      <c r="AR1408" s="213"/>
      <c r="AS1408" s="213"/>
      <c r="AT1408" s="213"/>
      <c r="AU1408" s="213"/>
      <c r="AV1408" s="213"/>
      <c r="AW1408" s="213"/>
      <c r="AX1408" s="213"/>
      <c r="AY1408" s="213"/>
      <c r="AZ1408" s="213"/>
      <c r="BA1408" s="213"/>
      <c r="BB1408" s="213"/>
      <c r="BC1408" s="213"/>
      <c r="BD1408" s="213"/>
      <c r="BE1408" s="213"/>
      <c r="BF1408" s="213"/>
      <c r="BG1408" s="213"/>
      <c r="BH1408" s="213"/>
    </row>
    <row r="1409" spans="1:60" x14ac:dyDescent="0.2">
      <c r="A1409" s="228" t="s">
        <v>145</v>
      </c>
      <c r="B1409" s="229" t="s">
        <v>113</v>
      </c>
      <c r="C1409" s="253" t="s">
        <v>114</v>
      </c>
      <c r="D1409" s="230"/>
      <c r="E1409" s="231"/>
      <c r="F1409" s="232"/>
      <c r="G1409" s="232">
        <f>SUMIF(AG1410:AG1436,"&lt;&gt;NOR",G1410:G1436)</f>
        <v>0</v>
      </c>
      <c r="H1409" s="232"/>
      <c r="I1409" s="232">
        <f>SUM(I1410:I1436)</f>
        <v>0</v>
      </c>
      <c r="J1409" s="232"/>
      <c r="K1409" s="232">
        <f>SUM(K1410:K1436)</f>
        <v>0</v>
      </c>
      <c r="L1409" s="232"/>
      <c r="M1409" s="232">
        <f>SUM(M1410:M1436)</f>
        <v>0</v>
      </c>
      <c r="N1409" s="232"/>
      <c r="O1409" s="232">
        <f>SUM(O1410:O1436)</f>
        <v>0</v>
      </c>
      <c r="P1409" s="232"/>
      <c r="Q1409" s="232">
        <f>SUM(Q1410:Q1436)</f>
        <v>0</v>
      </c>
      <c r="R1409" s="232"/>
      <c r="S1409" s="232"/>
      <c r="T1409" s="233"/>
      <c r="U1409" s="227"/>
      <c r="V1409" s="227">
        <f>SUM(V1410:V1436)</f>
        <v>48.51</v>
      </c>
      <c r="W1409" s="227"/>
      <c r="X1409" s="227"/>
      <c r="AG1409" t="s">
        <v>146</v>
      </c>
    </row>
    <row r="1410" spans="1:60" ht="22.5" outlineLevel="1" x14ac:dyDescent="0.2">
      <c r="A1410" s="234">
        <v>148</v>
      </c>
      <c r="B1410" s="235" t="s">
        <v>729</v>
      </c>
      <c r="C1410" s="254" t="s">
        <v>730</v>
      </c>
      <c r="D1410" s="236" t="s">
        <v>386</v>
      </c>
      <c r="E1410" s="237">
        <v>14.03</v>
      </c>
      <c r="F1410" s="238"/>
      <c r="G1410" s="239">
        <f>ROUND(E1410*F1410,2)</f>
        <v>0</v>
      </c>
      <c r="H1410" s="238"/>
      <c r="I1410" s="239">
        <f>ROUND(E1410*H1410,2)</f>
        <v>0</v>
      </c>
      <c r="J1410" s="238"/>
      <c r="K1410" s="239">
        <f>ROUND(E1410*J1410,2)</f>
        <v>0</v>
      </c>
      <c r="L1410" s="239">
        <v>15</v>
      </c>
      <c r="M1410" s="239">
        <f>G1410*(1+L1410/100)</f>
        <v>0</v>
      </c>
      <c r="N1410" s="239">
        <v>0</v>
      </c>
      <c r="O1410" s="239">
        <f>ROUND(E1410*N1410,2)</f>
        <v>0</v>
      </c>
      <c r="P1410" s="239">
        <v>0</v>
      </c>
      <c r="Q1410" s="239">
        <f>ROUND(E1410*P1410,2)</f>
        <v>0</v>
      </c>
      <c r="R1410" s="239" t="s">
        <v>315</v>
      </c>
      <c r="S1410" s="239" t="s">
        <v>151</v>
      </c>
      <c r="T1410" s="240" t="s">
        <v>151</v>
      </c>
      <c r="U1410" s="222">
        <v>2.0089999999999999</v>
      </c>
      <c r="V1410" s="222">
        <f>ROUND(E1410*U1410,2)</f>
        <v>28.19</v>
      </c>
      <c r="W1410" s="222"/>
      <c r="X1410" s="222" t="s">
        <v>152</v>
      </c>
      <c r="Y1410" s="213"/>
      <c r="Z1410" s="213"/>
      <c r="AA1410" s="213"/>
      <c r="AB1410" s="213"/>
      <c r="AC1410" s="213"/>
      <c r="AD1410" s="213"/>
      <c r="AE1410" s="213"/>
      <c r="AF1410" s="213"/>
      <c r="AG1410" s="213" t="s">
        <v>153</v>
      </c>
      <c r="AH1410" s="213"/>
      <c r="AI1410" s="213"/>
      <c r="AJ1410" s="213"/>
      <c r="AK1410" s="213"/>
      <c r="AL1410" s="213"/>
      <c r="AM1410" s="213"/>
      <c r="AN1410" s="213"/>
      <c r="AO1410" s="213"/>
      <c r="AP1410" s="213"/>
      <c r="AQ1410" s="213"/>
      <c r="AR1410" s="213"/>
      <c r="AS1410" s="213"/>
      <c r="AT1410" s="213"/>
      <c r="AU1410" s="213"/>
      <c r="AV1410" s="213"/>
      <c r="AW1410" s="213"/>
      <c r="AX1410" s="213"/>
      <c r="AY1410" s="213"/>
      <c r="AZ1410" s="213"/>
      <c r="BA1410" s="213"/>
      <c r="BB1410" s="213"/>
      <c r="BC1410" s="213"/>
      <c r="BD1410" s="213"/>
      <c r="BE1410" s="213"/>
      <c r="BF1410" s="213"/>
      <c r="BG1410" s="213"/>
      <c r="BH1410" s="213"/>
    </row>
    <row r="1411" spans="1:60" outlineLevel="1" x14ac:dyDescent="0.2">
      <c r="A1411" s="220"/>
      <c r="B1411" s="221"/>
      <c r="C1411" s="256" t="s">
        <v>388</v>
      </c>
      <c r="D1411" s="223"/>
      <c r="E1411" s="224"/>
      <c r="F1411" s="222"/>
      <c r="G1411" s="222"/>
      <c r="H1411" s="222"/>
      <c r="I1411" s="222"/>
      <c r="J1411" s="222"/>
      <c r="K1411" s="222"/>
      <c r="L1411" s="222"/>
      <c r="M1411" s="222"/>
      <c r="N1411" s="222"/>
      <c r="O1411" s="222"/>
      <c r="P1411" s="222"/>
      <c r="Q1411" s="222"/>
      <c r="R1411" s="222"/>
      <c r="S1411" s="222"/>
      <c r="T1411" s="222"/>
      <c r="U1411" s="222"/>
      <c r="V1411" s="222"/>
      <c r="W1411" s="222"/>
      <c r="X1411" s="222"/>
      <c r="Y1411" s="213"/>
      <c r="Z1411" s="213"/>
      <c r="AA1411" s="213"/>
      <c r="AB1411" s="213"/>
      <c r="AC1411" s="213"/>
      <c r="AD1411" s="213"/>
      <c r="AE1411" s="213"/>
      <c r="AF1411" s="213"/>
      <c r="AG1411" s="213" t="s">
        <v>157</v>
      </c>
      <c r="AH1411" s="213">
        <v>0</v>
      </c>
      <c r="AI1411" s="213"/>
      <c r="AJ1411" s="213"/>
      <c r="AK1411" s="213"/>
      <c r="AL1411" s="213"/>
      <c r="AM1411" s="213"/>
      <c r="AN1411" s="213"/>
      <c r="AO1411" s="213"/>
      <c r="AP1411" s="213"/>
      <c r="AQ1411" s="213"/>
      <c r="AR1411" s="213"/>
      <c r="AS1411" s="213"/>
      <c r="AT1411" s="213"/>
      <c r="AU1411" s="213"/>
      <c r="AV1411" s="213"/>
      <c r="AW1411" s="213"/>
      <c r="AX1411" s="213"/>
      <c r="AY1411" s="213"/>
      <c r="AZ1411" s="213"/>
      <c r="BA1411" s="213"/>
      <c r="BB1411" s="213"/>
      <c r="BC1411" s="213"/>
      <c r="BD1411" s="213"/>
      <c r="BE1411" s="213"/>
      <c r="BF1411" s="213"/>
      <c r="BG1411" s="213"/>
      <c r="BH1411" s="213"/>
    </row>
    <row r="1412" spans="1:60" outlineLevel="1" x14ac:dyDescent="0.2">
      <c r="A1412" s="220"/>
      <c r="B1412" s="221"/>
      <c r="C1412" s="256" t="s">
        <v>731</v>
      </c>
      <c r="D1412" s="223"/>
      <c r="E1412" s="224">
        <v>14.03</v>
      </c>
      <c r="F1412" s="222"/>
      <c r="G1412" s="222"/>
      <c r="H1412" s="222"/>
      <c r="I1412" s="222"/>
      <c r="J1412" s="222"/>
      <c r="K1412" s="222"/>
      <c r="L1412" s="222"/>
      <c r="M1412" s="222"/>
      <c r="N1412" s="222"/>
      <c r="O1412" s="222"/>
      <c r="P1412" s="222"/>
      <c r="Q1412" s="222"/>
      <c r="R1412" s="222"/>
      <c r="S1412" s="222"/>
      <c r="T1412" s="222"/>
      <c r="U1412" s="222"/>
      <c r="V1412" s="222"/>
      <c r="W1412" s="222"/>
      <c r="X1412" s="222"/>
      <c r="Y1412" s="213"/>
      <c r="Z1412" s="213"/>
      <c r="AA1412" s="213"/>
      <c r="AB1412" s="213"/>
      <c r="AC1412" s="213"/>
      <c r="AD1412" s="213"/>
      <c r="AE1412" s="213"/>
      <c r="AF1412" s="213"/>
      <c r="AG1412" s="213" t="s">
        <v>157</v>
      </c>
      <c r="AH1412" s="213">
        <v>0</v>
      </c>
      <c r="AI1412" s="213"/>
      <c r="AJ1412" s="213"/>
      <c r="AK1412" s="213"/>
      <c r="AL1412" s="213"/>
      <c r="AM1412" s="213"/>
      <c r="AN1412" s="213"/>
      <c r="AO1412" s="213"/>
      <c r="AP1412" s="213"/>
      <c r="AQ1412" s="213"/>
      <c r="AR1412" s="213"/>
      <c r="AS1412" s="213"/>
      <c r="AT1412" s="213"/>
      <c r="AU1412" s="213"/>
      <c r="AV1412" s="213"/>
      <c r="AW1412" s="213"/>
      <c r="AX1412" s="213"/>
      <c r="AY1412" s="213"/>
      <c r="AZ1412" s="213"/>
      <c r="BA1412" s="213"/>
      <c r="BB1412" s="213"/>
      <c r="BC1412" s="213"/>
      <c r="BD1412" s="213"/>
      <c r="BE1412" s="213"/>
      <c r="BF1412" s="213"/>
      <c r="BG1412" s="213"/>
      <c r="BH1412" s="213"/>
    </row>
    <row r="1413" spans="1:60" ht="22.5" outlineLevel="1" x14ac:dyDescent="0.2">
      <c r="A1413" s="234">
        <v>149</v>
      </c>
      <c r="B1413" s="235" t="s">
        <v>732</v>
      </c>
      <c r="C1413" s="254" t="s">
        <v>733</v>
      </c>
      <c r="D1413" s="236" t="s">
        <v>386</v>
      </c>
      <c r="E1413" s="237">
        <v>14.03</v>
      </c>
      <c r="F1413" s="238"/>
      <c r="G1413" s="239">
        <f>ROUND(E1413*F1413,2)</f>
        <v>0</v>
      </c>
      <c r="H1413" s="238"/>
      <c r="I1413" s="239">
        <f>ROUND(E1413*H1413,2)</f>
        <v>0</v>
      </c>
      <c r="J1413" s="238"/>
      <c r="K1413" s="239">
        <f>ROUND(E1413*J1413,2)</f>
        <v>0</v>
      </c>
      <c r="L1413" s="239">
        <v>15</v>
      </c>
      <c r="M1413" s="239">
        <f>G1413*(1+L1413/100)</f>
        <v>0</v>
      </c>
      <c r="N1413" s="239">
        <v>0</v>
      </c>
      <c r="O1413" s="239">
        <f>ROUND(E1413*N1413,2)</f>
        <v>0</v>
      </c>
      <c r="P1413" s="239">
        <v>0</v>
      </c>
      <c r="Q1413" s="239">
        <f>ROUND(E1413*P1413,2)</f>
        <v>0</v>
      </c>
      <c r="R1413" s="239" t="s">
        <v>315</v>
      </c>
      <c r="S1413" s="239" t="s">
        <v>151</v>
      </c>
      <c r="T1413" s="240" t="s">
        <v>151</v>
      </c>
      <c r="U1413" s="222">
        <v>0.95899999999999996</v>
      </c>
      <c r="V1413" s="222">
        <f>ROUND(E1413*U1413,2)</f>
        <v>13.45</v>
      </c>
      <c r="W1413" s="222"/>
      <c r="X1413" s="222" t="s">
        <v>152</v>
      </c>
      <c r="Y1413" s="213"/>
      <c r="Z1413" s="213"/>
      <c r="AA1413" s="213"/>
      <c r="AB1413" s="213"/>
      <c r="AC1413" s="213"/>
      <c r="AD1413" s="213"/>
      <c r="AE1413" s="213"/>
      <c r="AF1413" s="213"/>
      <c r="AG1413" s="213" t="s">
        <v>153</v>
      </c>
      <c r="AH1413" s="213"/>
      <c r="AI1413" s="213"/>
      <c r="AJ1413" s="213"/>
      <c r="AK1413" s="213"/>
      <c r="AL1413" s="213"/>
      <c r="AM1413" s="213"/>
      <c r="AN1413" s="213"/>
      <c r="AO1413" s="213"/>
      <c r="AP1413" s="213"/>
      <c r="AQ1413" s="213"/>
      <c r="AR1413" s="213"/>
      <c r="AS1413" s="213"/>
      <c r="AT1413" s="213"/>
      <c r="AU1413" s="213"/>
      <c r="AV1413" s="213"/>
      <c r="AW1413" s="213"/>
      <c r="AX1413" s="213"/>
      <c r="AY1413" s="213"/>
      <c r="AZ1413" s="213"/>
      <c r="BA1413" s="213"/>
      <c r="BB1413" s="213"/>
      <c r="BC1413" s="213"/>
      <c r="BD1413" s="213"/>
      <c r="BE1413" s="213"/>
      <c r="BF1413" s="213"/>
      <c r="BG1413" s="213"/>
      <c r="BH1413" s="213"/>
    </row>
    <row r="1414" spans="1:60" outlineLevel="1" x14ac:dyDescent="0.2">
      <c r="A1414" s="220"/>
      <c r="B1414" s="221"/>
      <c r="C1414" s="256" t="s">
        <v>388</v>
      </c>
      <c r="D1414" s="223"/>
      <c r="E1414" s="224"/>
      <c r="F1414" s="222"/>
      <c r="G1414" s="222"/>
      <c r="H1414" s="222"/>
      <c r="I1414" s="222"/>
      <c r="J1414" s="222"/>
      <c r="K1414" s="222"/>
      <c r="L1414" s="222"/>
      <c r="M1414" s="222"/>
      <c r="N1414" s="222"/>
      <c r="O1414" s="222"/>
      <c r="P1414" s="222"/>
      <c r="Q1414" s="222"/>
      <c r="R1414" s="222"/>
      <c r="S1414" s="222"/>
      <c r="T1414" s="222"/>
      <c r="U1414" s="222"/>
      <c r="V1414" s="222"/>
      <c r="W1414" s="222"/>
      <c r="X1414" s="222"/>
      <c r="Y1414" s="213"/>
      <c r="Z1414" s="213"/>
      <c r="AA1414" s="213"/>
      <c r="AB1414" s="213"/>
      <c r="AC1414" s="213"/>
      <c r="AD1414" s="213"/>
      <c r="AE1414" s="213"/>
      <c r="AF1414" s="213"/>
      <c r="AG1414" s="213" t="s">
        <v>157</v>
      </c>
      <c r="AH1414" s="213">
        <v>0</v>
      </c>
      <c r="AI1414" s="213"/>
      <c r="AJ1414" s="213"/>
      <c r="AK1414" s="213"/>
      <c r="AL1414" s="213"/>
      <c r="AM1414" s="213"/>
      <c r="AN1414" s="213"/>
      <c r="AO1414" s="213"/>
      <c r="AP1414" s="213"/>
      <c r="AQ1414" s="213"/>
      <c r="AR1414" s="213"/>
      <c r="AS1414" s="213"/>
      <c r="AT1414" s="213"/>
      <c r="AU1414" s="213"/>
      <c r="AV1414" s="213"/>
      <c r="AW1414" s="213"/>
      <c r="AX1414" s="213"/>
      <c r="AY1414" s="213"/>
      <c r="AZ1414" s="213"/>
      <c r="BA1414" s="213"/>
      <c r="BB1414" s="213"/>
      <c r="BC1414" s="213"/>
      <c r="BD1414" s="213"/>
      <c r="BE1414" s="213"/>
      <c r="BF1414" s="213"/>
      <c r="BG1414" s="213"/>
      <c r="BH1414" s="213"/>
    </row>
    <row r="1415" spans="1:60" outlineLevel="1" x14ac:dyDescent="0.2">
      <c r="A1415" s="220"/>
      <c r="B1415" s="221"/>
      <c r="C1415" s="256" t="s">
        <v>731</v>
      </c>
      <c r="D1415" s="223"/>
      <c r="E1415" s="224">
        <v>14.03</v>
      </c>
      <c r="F1415" s="222"/>
      <c r="G1415" s="222"/>
      <c r="H1415" s="222"/>
      <c r="I1415" s="222"/>
      <c r="J1415" s="222"/>
      <c r="K1415" s="222"/>
      <c r="L1415" s="222"/>
      <c r="M1415" s="222"/>
      <c r="N1415" s="222"/>
      <c r="O1415" s="222"/>
      <c r="P1415" s="222"/>
      <c r="Q1415" s="222"/>
      <c r="R1415" s="222"/>
      <c r="S1415" s="222"/>
      <c r="T1415" s="222"/>
      <c r="U1415" s="222"/>
      <c r="V1415" s="222"/>
      <c r="W1415" s="222"/>
      <c r="X1415" s="222"/>
      <c r="Y1415" s="213"/>
      <c r="Z1415" s="213"/>
      <c r="AA1415" s="213"/>
      <c r="AB1415" s="213"/>
      <c r="AC1415" s="213"/>
      <c r="AD1415" s="213"/>
      <c r="AE1415" s="213"/>
      <c r="AF1415" s="213"/>
      <c r="AG1415" s="213" t="s">
        <v>157</v>
      </c>
      <c r="AH1415" s="213">
        <v>0</v>
      </c>
      <c r="AI1415" s="213"/>
      <c r="AJ1415" s="213"/>
      <c r="AK1415" s="213"/>
      <c r="AL1415" s="213"/>
      <c r="AM1415" s="213"/>
      <c r="AN1415" s="213"/>
      <c r="AO1415" s="213"/>
      <c r="AP1415" s="213"/>
      <c r="AQ1415" s="213"/>
      <c r="AR1415" s="213"/>
      <c r="AS1415" s="213"/>
      <c r="AT1415" s="213"/>
      <c r="AU1415" s="213"/>
      <c r="AV1415" s="213"/>
      <c r="AW1415" s="213"/>
      <c r="AX1415" s="213"/>
      <c r="AY1415" s="213"/>
      <c r="AZ1415" s="213"/>
      <c r="BA1415" s="213"/>
      <c r="BB1415" s="213"/>
      <c r="BC1415" s="213"/>
      <c r="BD1415" s="213"/>
      <c r="BE1415" s="213"/>
      <c r="BF1415" s="213"/>
      <c r="BG1415" s="213"/>
      <c r="BH1415" s="213"/>
    </row>
    <row r="1416" spans="1:60" outlineLevel="1" x14ac:dyDescent="0.2">
      <c r="A1416" s="234">
        <v>150</v>
      </c>
      <c r="B1416" s="235" t="s">
        <v>734</v>
      </c>
      <c r="C1416" s="254" t="s">
        <v>735</v>
      </c>
      <c r="D1416" s="236" t="s">
        <v>386</v>
      </c>
      <c r="E1416" s="237">
        <v>14.03</v>
      </c>
      <c r="F1416" s="238"/>
      <c r="G1416" s="239">
        <f>ROUND(E1416*F1416,2)</f>
        <v>0</v>
      </c>
      <c r="H1416" s="238"/>
      <c r="I1416" s="239">
        <f>ROUND(E1416*H1416,2)</f>
        <v>0</v>
      </c>
      <c r="J1416" s="238"/>
      <c r="K1416" s="239">
        <f>ROUND(E1416*J1416,2)</f>
        <v>0</v>
      </c>
      <c r="L1416" s="239">
        <v>15</v>
      </c>
      <c r="M1416" s="239">
        <f>G1416*(1+L1416/100)</f>
        <v>0</v>
      </c>
      <c r="N1416" s="239">
        <v>0</v>
      </c>
      <c r="O1416" s="239">
        <f>ROUND(E1416*N1416,2)</f>
        <v>0</v>
      </c>
      <c r="P1416" s="239">
        <v>0</v>
      </c>
      <c r="Q1416" s="239">
        <f>ROUND(E1416*P1416,2)</f>
        <v>0</v>
      </c>
      <c r="R1416" s="239" t="s">
        <v>315</v>
      </c>
      <c r="S1416" s="239" t="s">
        <v>151</v>
      </c>
      <c r="T1416" s="240" t="s">
        <v>151</v>
      </c>
      <c r="U1416" s="222">
        <v>0.49</v>
      </c>
      <c r="V1416" s="222">
        <f>ROUND(E1416*U1416,2)</f>
        <v>6.87</v>
      </c>
      <c r="W1416" s="222"/>
      <c r="X1416" s="222" t="s">
        <v>152</v>
      </c>
      <c r="Y1416" s="213"/>
      <c r="Z1416" s="213"/>
      <c r="AA1416" s="213"/>
      <c r="AB1416" s="213"/>
      <c r="AC1416" s="213"/>
      <c r="AD1416" s="213"/>
      <c r="AE1416" s="213"/>
      <c r="AF1416" s="213"/>
      <c r="AG1416" s="213" t="s">
        <v>153</v>
      </c>
      <c r="AH1416" s="213"/>
      <c r="AI1416" s="213"/>
      <c r="AJ1416" s="213"/>
      <c r="AK1416" s="213"/>
      <c r="AL1416" s="213"/>
      <c r="AM1416" s="213"/>
      <c r="AN1416" s="213"/>
      <c r="AO1416" s="213"/>
      <c r="AP1416" s="213"/>
      <c r="AQ1416" s="213"/>
      <c r="AR1416" s="213"/>
      <c r="AS1416" s="213"/>
      <c r="AT1416" s="213"/>
      <c r="AU1416" s="213"/>
      <c r="AV1416" s="213"/>
      <c r="AW1416" s="213"/>
      <c r="AX1416" s="213"/>
      <c r="AY1416" s="213"/>
      <c r="AZ1416" s="213"/>
      <c r="BA1416" s="213"/>
      <c r="BB1416" s="213"/>
      <c r="BC1416" s="213"/>
      <c r="BD1416" s="213"/>
      <c r="BE1416" s="213"/>
      <c r="BF1416" s="213"/>
      <c r="BG1416" s="213"/>
      <c r="BH1416" s="213"/>
    </row>
    <row r="1417" spans="1:60" outlineLevel="1" x14ac:dyDescent="0.2">
      <c r="A1417" s="220"/>
      <c r="B1417" s="221"/>
      <c r="C1417" s="257" t="s">
        <v>736</v>
      </c>
      <c r="D1417" s="243"/>
      <c r="E1417" s="243"/>
      <c r="F1417" s="243"/>
      <c r="G1417" s="243"/>
      <c r="H1417" s="222"/>
      <c r="I1417" s="222"/>
      <c r="J1417" s="222"/>
      <c r="K1417" s="222"/>
      <c r="L1417" s="222"/>
      <c r="M1417" s="222"/>
      <c r="N1417" s="222"/>
      <c r="O1417" s="222"/>
      <c r="P1417" s="222"/>
      <c r="Q1417" s="222"/>
      <c r="R1417" s="222"/>
      <c r="S1417" s="222"/>
      <c r="T1417" s="222"/>
      <c r="U1417" s="222"/>
      <c r="V1417" s="222"/>
      <c r="W1417" s="222"/>
      <c r="X1417" s="222"/>
      <c r="Y1417" s="213"/>
      <c r="Z1417" s="213"/>
      <c r="AA1417" s="213"/>
      <c r="AB1417" s="213"/>
      <c r="AC1417" s="213"/>
      <c r="AD1417" s="213"/>
      <c r="AE1417" s="213"/>
      <c r="AF1417" s="213"/>
      <c r="AG1417" s="213" t="s">
        <v>181</v>
      </c>
      <c r="AH1417" s="213"/>
      <c r="AI1417" s="213"/>
      <c r="AJ1417" s="213"/>
      <c r="AK1417" s="213"/>
      <c r="AL1417" s="213"/>
      <c r="AM1417" s="213"/>
      <c r="AN1417" s="213"/>
      <c r="AO1417" s="213"/>
      <c r="AP1417" s="213"/>
      <c r="AQ1417" s="213"/>
      <c r="AR1417" s="213"/>
      <c r="AS1417" s="213"/>
      <c r="AT1417" s="213"/>
      <c r="AU1417" s="213"/>
      <c r="AV1417" s="213"/>
      <c r="AW1417" s="213"/>
      <c r="AX1417" s="213"/>
      <c r="AY1417" s="213"/>
      <c r="AZ1417" s="213"/>
      <c r="BA1417" s="213"/>
      <c r="BB1417" s="213"/>
      <c r="BC1417" s="213"/>
      <c r="BD1417" s="213"/>
      <c r="BE1417" s="213"/>
      <c r="BF1417" s="213"/>
      <c r="BG1417" s="213"/>
      <c r="BH1417" s="213"/>
    </row>
    <row r="1418" spans="1:60" outlineLevel="1" x14ac:dyDescent="0.2">
      <c r="A1418" s="220"/>
      <c r="B1418" s="221"/>
      <c r="C1418" s="256" t="s">
        <v>388</v>
      </c>
      <c r="D1418" s="223"/>
      <c r="E1418" s="224"/>
      <c r="F1418" s="222"/>
      <c r="G1418" s="222"/>
      <c r="H1418" s="222"/>
      <c r="I1418" s="222"/>
      <c r="J1418" s="222"/>
      <c r="K1418" s="222"/>
      <c r="L1418" s="222"/>
      <c r="M1418" s="222"/>
      <c r="N1418" s="222"/>
      <c r="O1418" s="222"/>
      <c r="P1418" s="222"/>
      <c r="Q1418" s="222"/>
      <c r="R1418" s="222"/>
      <c r="S1418" s="222"/>
      <c r="T1418" s="222"/>
      <c r="U1418" s="222"/>
      <c r="V1418" s="222"/>
      <c r="W1418" s="222"/>
      <c r="X1418" s="222"/>
      <c r="Y1418" s="213"/>
      <c r="Z1418" s="213"/>
      <c r="AA1418" s="213"/>
      <c r="AB1418" s="213"/>
      <c r="AC1418" s="213"/>
      <c r="AD1418" s="213"/>
      <c r="AE1418" s="213"/>
      <c r="AF1418" s="213"/>
      <c r="AG1418" s="213" t="s">
        <v>157</v>
      </c>
      <c r="AH1418" s="213">
        <v>0</v>
      </c>
      <c r="AI1418" s="213"/>
      <c r="AJ1418" s="213"/>
      <c r="AK1418" s="213"/>
      <c r="AL1418" s="213"/>
      <c r="AM1418" s="213"/>
      <c r="AN1418" s="213"/>
      <c r="AO1418" s="213"/>
      <c r="AP1418" s="213"/>
      <c r="AQ1418" s="213"/>
      <c r="AR1418" s="213"/>
      <c r="AS1418" s="213"/>
      <c r="AT1418" s="213"/>
      <c r="AU1418" s="213"/>
      <c r="AV1418" s="213"/>
      <c r="AW1418" s="213"/>
      <c r="AX1418" s="213"/>
      <c r="AY1418" s="213"/>
      <c r="AZ1418" s="213"/>
      <c r="BA1418" s="213"/>
      <c r="BB1418" s="213"/>
      <c r="BC1418" s="213"/>
      <c r="BD1418" s="213"/>
      <c r="BE1418" s="213"/>
      <c r="BF1418" s="213"/>
      <c r="BG1418" s="213"/>
      <c r="BH1418" s="213"/>
    </row>
    <row r="1419" spans="1:60" outlineLevel="1" x14ac:dyDescent="0.2">
      <c r="A1419" s="220"/>
      <c r="B1419" s="221"/>
      <c r="C1419" s="256" t="s">
        <v>731</v>
      </c>
      <c r="D1419" s="223"/>
      <c r="E1419" s="224">
        <v>14.03</v>
      </c>
      <c r="F1419" s="222"/>
      <c r="G1419" s="222"/>
      <c r="H1419" s="222"/>
      <c r="I1419" s="222"/>
      <c r="J1419" s="222"/>
      <c r="K1419" s="222"/>
      <c r="L1419" s="222"/>
      <c r="M1419" s="222"/>
      <c r="N1419" s="222"/>
      <c r="O1419" s="222"/>
      <c r="P1419" s="222"/>
      <c r="Q1419" s="222"/>
      <c r="R1419" s="222"/>
      <c r="S1419" s="222"/>
      <c r="T1419" s="222"/>
      <c r="U1419" s="222"/>
      <c r="V1419" s="222"/>
      <c r="W1419" s="222"/>
      <c r="X1419" s="222"/>
      <c r="Y1419" s="213"/>
      <c r="Z1419" s="213"/>
      <c r="AA1419" s="213"/>
      <c r="AB1419" s="213"/>
      <c r="AC1419" s="213"/>
      <c r="AD1419" s="213"/>
      <c r="AE1419" s="213"/>
      <c r="AF1419" s="213"/>
      <c r="AG1419" s="213" t="s">
        <v>157</v>
      </c>
      <c r="AH1419" s="213">
        <v>0</v>
      </c>
      <c r="AI1419" s="213"/>
      <c r="AJ1419" s="213"/>
      <c r="AK1419" s="213"/>
      <c r="AL1419" s="213"/>
      <c r="AM1419" s="213"/>
      <c r="AN1419" s="213"/>
      <c r="AO1419" s="213"/>
      <c r="AP1419" s="213"/>
      <c r="AQ1419" s="213"/>
      <c r="AR1419" s="213"/>
      <c r="AS1419" s="213"/>
      <c r="AT1419" s="213"/>
      <c r="AU1419" s="213"/>
      <c r="AV1419" s="213"/>
      <c r="AW1419" s="213"/>
      <c r="AX1419" s="213"/>
      <c r="AY1419" s="213"/>
      <c r="AZ1419" s="213"/>
      <c r="BA1419" s="213"/>
      <c r="BB1419" s="213"/>
      <c r="BC1419" s="213"/>
      <c r="BD1419" s="213"/>
      <c r="BE1419" s="213"/>
      <c r="BF1419" s="213"/>
      <c r="BG1419" s="213"/>
      <c r="BH1419" s="213"/>
    </row>
    <row r="1420" spans="1:60" outlineLevel="1" x14ac:dyDescent="0.2">
      <c r="A1420" s="234">
        <v>151</v>
      </c>
      <c r="B1420" s="235" t="s">
        <v>737</v>
      </c>
      <c r="C1420" s="254" t="s">
        <v>738</v>
      </c>
      <c r="D1420" s="236" t="s">
        <v>386</v>
      </c>
      <c r="E1420" s="237">
        <v>140.30000000000001</v>
      </c>
      <c r="F1420" s="238"/>
      <c r="G1420" s="239">
        <f>ROUND(E1420*F1420,2)</f>
        <v>0</v>
      </c>
      <c r="H1420" s="238"/>
      <c r="I1420" s="239">
        <f>ROUND(E1420*H1420,2)</f>
        <v>0</v>
      </c>
      <c r="J1420" s="238"/>
      <c r="K1420" s="239">
        <f>ROUND(E1420*J1420,2)</f>
        <v>0</v>
      </c>
      <c r="L1420" s="239">
        <v>15</v>
      </c>
      <c r="M1420" s="239">
        <f>G1420*(1+L1420/100)</f>
        <v>0</v>
      </c>
      <c r="N1420" s="239">
        <v>0</v>
      </c>
      <c r="O1420" s="239">
        <f>ROUND(E1420*N1420,2)</f>
        <v>0</v>
      </c>
      <c r="P1420" s="239">
        <v>0</v>
      </c>
      <c r="Q1420" s="239">
        <f>ROUND(E1420*P1420,2)</f>
        <v>0</v>
      </c>
      <c r="R1420" s="239" t="s">
        <v>315</v>
      </c>
      <c r="S1420" s="239" t="s">
        <v>151</v>
      </c>
      <c r="T1420" s="240" t="s">
        <v>151</v>
      </c>
      <c r="U1420" s="222">
        <v>0</v>
      </c>
      <c r="V1420" s="222">
        <f>ROUND(E1420*U1420,2)</f>
        <v>0</v>
      </c>
      <c r="W1420" s="222"/>
      <c r="X1420" s="222" t="s">
        <v>152</v>
      </c>
      <c r="Y1420" s="213"/>
      <c r="Z1420" s="213"/>
      <c r="AA1420" s="213"/>
      <c r="AB1420" s="213"/>
      <c r="AC1420" s="213"/>
      <c r="AD1420" s="213"/>
      <c r="AE1420" s="213"/>
      <c r="AF1420" s="213"/>
      <c r="AG1420" s="213" t="s">
        <v>153</v>
      </c>
      <c r="AH1420" s="213"/>
      <c r="AI1420" s="213"/>
      <c r="AJ1420" s="213"/>
      <c r="AK1420" s="213"/>
      <c r="AL1420" s="213"/>
      <c r="AM1420" s="213"/>
      <c r="AN1420" s="213"/>
      <c r="AO1420" s="213"/>
      <c r="AP1420" s="213"/>
      <c r="AQ1420" s="213"/>
      <c r="AR1420" s="213"/>
      <c r="AS1420" s="213"/>
      <c r="AT1420" s="213"/>
      <c r="AU1420" s="213"/>
      <c r="AV1420" s="213"/>
      <c r="AW1420" s="213"/>
      <c r="AX1420" s="213"/>
      <c r="AY1420" s="213"/>
      <c r="AZ1420" s="213"/>
      <c r="BA1420" s="213"/>
      <c r="BB1420" s="213"/>
      <c r="BC1420" s="213"/>
      <c r="BD1420" s="213"/>
      <c r="BE1420" s="213"/>
      <c r="BF1420" s="213"/>
      <c r="BG1420" s="213"/>
      <c r="BH1420" s="213"/>
    </row>
    <row r="1421" spans="1:60" outlineLevel="1" x14ac:dyDescent="0.2">
      <c r="A1421" s="220"/>
      <c r="B1421" s="221"/>
      <c r="C1421" s="256" t="s">
        <v>388</v>
      </c>
      <c r="D1421" s="223"/>
      <c r="E1421" s="224"/>
      <c r="F1421" s="222"/>
      <c r="G1421" s="222"/>
      <c r="H1421" s="222"/>
      <c r="I1421" s="222"/>
      <c r="J1421" s="222"/>
      <c r="K1421" s="222"/>
      <c r="L1421" s="222"/>
      <c r="M1421" s="222"/>
      <c r="N1421" s="222"/>
      <c r="O1421" s="222"/>
      <c r="P1421" s="222"/>
      <c r="Q1421" s="222"/>
      <c r="R1421" s="222"/>
      <c r="S1421" s="222"/>
      <c r="T1421" s="222"/>
      <c r="U1421" s="222"/>
      <c r="V1421" s="222"/>
      <c r="W1421" s="222"/>
      <c r="X1421" s="222"/>
      <c r="Y1421" s="213"/>
      <c r="Z1421" s="213"/>
      <c r="AA1421" s="213"/>
      <c r="AB1421" s="213"/>
      <c r="AC1421" s="213"/>
      <c r="AD1421" s="213"/>
      <c r="AE1421" s="213"/>
      <c r="AF1421" s="213"/>
      <c r="AG1421" s="213" t="s">
        <v>157</v>
      </c>
      <c r="AH1421" s="213">
        <v>0</v>
      </c>
      <c r="AI1421" s="213"/>
      <c r="AJ1421" s="213"/>
      <c r="AK1421" s="213"/>
      <c r="AL1421" s="213"/>
      <c r="AM1421" s="213"/>
      <c r="AN1421" s="213"/>
      <c r="AO1421" s="213"/>
      <c r="AP1421" s="213"/>
      <c r="AQ1421" s="213"/>
      <c r="AR1421" s="213"/>
      <c r="AS1421" s="213"/>
      <c r="AT1421" s="213"/>
      <c r="AU1421" s="213"/>
      <c r="AV1421" s="213"/>
      <c r="AW1421" s="213"/>
      <c r="AX1421" s="213"/>
      <c r="AY1421" s="213"/>
      <c r="AZ1421" s="213"/>
      <c r="BA1421" s="213"/>
      <c r="BB1421" s="213"/>
      <c r="BC1421" s="213"/>
      <c r="BD1421" s="213"/>
      <c r="BE1421" s="213"/>
      <c r="BF1421" s="213"/>
      <c r="BG1421" s="213"/>
      <c r="BH1421" s="213"/>
    </row>
    <row r="1422" spans="1:60" outlineLevel="1" x14ac:dyDescent="0.2">
      <c r="A1422" s="220"/>
      <c r="B1422" s="221"/>
      <c r="C1422" s="256" t="s">
        <v>739</v>
      </c>
      <c r="D1422" s="223"/>
      <c r="E1422" s="224">
        <v>140.30000000000001</v>
      </c>
      <c r="F1422" s="222"/>
      <c r="G1422" s="222"/>
      <c r="H1422" s="222"/>
      <c r="I1422" s="222"/>
      <c r="J1422" s="222"/>
      <c r="K1422" s="222"/>
      <c r="L1422" s="222"/>
      <c r="M1422" s="222"/>
      <c r="N1422" s="222"/>
      <c r="O1422" s="222"/>
      <c r="P1422" s="222"/>
      <c r="Q1422" s="222"/>
      <c r="R1422" s="222"/>
      <c r="S1422" s="222"/>
      <c r="T1422" s="222"/>
      <c r="U1422" s="222"/>
      <c r="V1422" s="222"/>
      <c r="W1422" s="222"/>
      <c r="X1422" s="222"/>
      <c r="Y1422" s="213"/>
      <c r="Z1422" s="213"/>
      <c r="AA1422" s="213"/>
      <c r="AB1422" s="213"/>
      <c r="AC1422" s="213"/>
      <c r="AD1422" s="213"/>
      <c r="AE1422" s="213"/>
      <c r="AF1422" s="213"/>
      <c r="AG1422" s="213" t="s">
        <v>157</v>
      </c>
      <c r="AH1422" s="213">
        <v>0</v>
      </c>
      <c r="AI1422" s="213"/>
      <c r="AJ1422" s="213"/>
      <c r="AK1422" s="213"/>
      <c r="AL1422" s="213"/>
      <c r="AM1422" s="213"/>
      <c r="AN1422" s="213"/>
      <c r="AO1422" s="213"/>
      <c r="AP1422" s="213"/>
      <c r="AQ1422" s="213"/>
      <c r="AR1422" s="213"/>
      <c r="AS1422" s="213"/>
      <c r="AT1422" s="213"/>
      <c r="AU1422" s="213"/>
      <c r="AV1422" s="213"/>
      <c r="AW1422" s="213"/>
      <c r="AX1422" s="213"/>
      <c r="AY1422" s="213"/>
      <c r="AZ1422" s="213"/>
      <c r="BA1422" s="213"/>
      <c r="BB1422" s="213"/>
      <c r="BC1422" s="213"/>
      <c r="BD1422" s="213"/>
      <c r="BE1422" s="213"/>
      <c r="BF1422" s="213"/>
      <c r="BG1422" s="213"/>
      <c r="BH1422" s="213"/>
    </row>
    <row r="1423" spans="1:60" ht="22.5" outlineLevel="1" x14ac:dyDescent="0.2">
      <c r="A1423" s="234">
        <v>152</v>
      </c>
      <c r="B1423" s="235" t="s">
        <v>740</v>
      </c>
      <c r="C1423" s="254" t="s">
        <v>741</v>
      </c>
      <c r="D1423" s="236" t="s">
        <v>386</v>
      </c>
      <c r="E1423" s="237">
        <v>11.29796</v>
      </c>
      <c r="F1423" s="238"/>
      <c r="G1423" s="239">
        <f>ROUND(E1423*F1423,2)</f>
        <v>0</v>
      </c>
      <c r="H1423" s="238"/>
      <c r="I1423" s="239">
        <f>ROUND(E1423*H1423,2)</f>
        <v>0</v>
      </c>
      <c r="J1423" s="238"/>
      <c r="K1423" s="239">
        <f>ROUND(E1423*J1423,2)</f>
        <v>0</v>
      </c>
      <c r="L1423" s="239">
        <v>15</v>
      </c>
      <c r="M1423" s="239">
        <f>G1423*(1+L1423/100)</f>
        <v>0</v>
      </c>
      <c r="N1423" s="239">
        <v>0</v>
      </c>
      <c r="O1423" s="239">
        <f>ROUND(E1423*N1423,2)</f>
        <v>0</v>
      </c>
      <c r="P1423" s="239">
        <v>0</v>
      </c>
      <c r="Q1423" s="239">
        <f>ROUND(E1423*P1423,2)</f>
        <v>0</v>
      </c>
      <c r="R1423" s="239" t="s">
        <v>315</v>
      </c>
      <c r="S1423" s="239" t="s">
        <v>151</v>
      </c>
      <c r="T1423" s="240" t="s">
        <v>151</v>
      </c>
      <c r="U1423" s="222">
        <v>0</v>
      </c>
      <c r="V1423" s="222">
        <f>ROUND(E1423*U1423,2)</f>
        <v>0</v>
      </c>
      <c r="W1423" s="222"/>
      <c r="X1423" s="222" t="s">
        <v>152</v>
      </c>
      <c r="Y1423" s="213"/>
      <c r="Z1423" s="213"/>
      <c r="AA1423" s="213"/>
      <c r="AB1423" s="213"/>
      <c r="AC1423" s="213"/>
      <c r="AD1423" s="213"/>
      <c r="AE1423" s="213"/>
      <c r="AF1423" s="213"/>
      <c r="AG1423" s="213" t="s">
        <v>153</v>
      </c>
      <c r="AH1423" s="213"/>
      <c r="AI1423" s="213"/>
      <c r="AJ1423" s="213"/>
      <c r="AK1423" s="213"/>
      <c r="AL1423" s="213"/>
      <c r="AM1423" s="213"/>
      <c r="AN1423" s="213"/>
      <c r="AO1423" s="213"/>
      <c r="AP1423" s="213"/>
      <c r="AQ1423" s="213"/>
      <c r="AR1423" s="213"/>
      <c r="AS1423" s="213"/>
      <c r="AT1423" s="213"/>
      <c r="AU1423" s="213"/>
      <c r="AV1423" s="213"/>
      <c r="AW1423" s="213"/>
      <c r="AX1423" s="213"/>
      <c r="AY1423" s="213"/>
      <c r="AZ1423" s="213"/>
      <c r="BA1423" s="213"/>
      <c r="BB1423" s="213"/>
      <c r="BC1423" s="213"/>
      <c r="BD1423" s="213"/>
      <c r="BE1423" s="213"/>
      <c r="BF1423" s="213"/>
      <c r="BG1423" s="213"/>
      <c r="BH1423" s="213"/>
    </row>
    <row r="1424" spans="1:60" outlineLevel="1" x14ac:dyDescent="0.2">
      <c r="A1424" s="220"/>
      <c r="B1424" s="221"/>
      <c r="C1424" s="256" t="s">
        <v>388</v>
      </c>
      <c r="D1424" s="223"/>
      <c r="E1424" s="224"/>
      <c r="F1424" s="222"/>
      <c r="G1424" s="222"/>
      <c r="H1424" s="222"/>
      <c r="I1424" s="222"/>
      <c r="J1424" s="222"/>
      <c r="K1424" s="222"/>
      <c r="L1424" s="222"/>
      <c r="M1424" s="222"/>
      <c r="N1424" s="222"/>
      <c r="O1424" s="222"/>
      <c r="P1424" s="222"/>
      <c r="Q1424" s="222"/>
      <c r="R1424" s="222"/>
      <c r="S1424" s="222"/>
      <c r="T1424" s="222"/>
      <c r="U1424" s="222"/>
      <c r="V1424" s="222"/>
      <c r="W1424" s="222"/>
      <c r="X1424" s="222"/>
      <c r="Y1424" s="213"/>
      <c r="Z1424" s="213"/>
      <c r="AA1424" s="213"/>
      <c r="AB1424" s="213"/>
      <c r="AC1424" s="213"/>
      <c r="AD1424" s="213"/>
      <c r="AE1424" s="213"/>
      <c r="AF1424" s="213"/>
      <c r="AG1424" s="213" t="s">
        <v>157</v>
      </c>
      <c r="AH1424" s="213">
        <v>0</v>
      </c>
      <c r="AI1424" s="213"/>
      <c r="AJ1424" s="213"/>
      <c r="AK1424" s="213"/>
      <c r="AL1424" s="213"/>
      <c r="AM1424" s="213"/>
      <c r="AN1424" s="213"/>
      <c r="AO1424" s="213"/>
      <c r="AP1424" s="213"/>
      <c r="AQ1424" s="213"/>
      <c r="AR1424" s="213"/>
      <c r="AS1424" s="213"/>
      <c r="AT1424" s="213"/>
      <c r="AU1424" s="213"/>
      <c r="AV1424" s="213"/>
      <c r="AW1424" s="213"/>
      <c r="AX1424" s="213"/>
      <c r="AY1424" s="213"/>
      <c r="AZ1424" s="213"/>
      <c r="BA1424" s="213"/>
      <c r="BB1424" s="213"/>
      <c r="BC1424" s="213"/>
      <c r="BD1424" s="213"/>
      <c r="BE1424" s="213"/>
      <c r="BF1424" s="213"/>
      <c r="BG1424" s="213"/>
      <c r="BH1424" s="213"/>
    </row>
    <row r="1425" spans="1:60" outlineLevel="1" x14ac:dyDescent="0.2">
      <c r="A1425" s="220"/>
      <c r="B1425" s="221"/>
      <c r="C1425" s="256" t="s">
        <v>731</v>
      </c>
      <c r="D1425" s="223"/>
      <c r="E1425" s="224">
        <v>14.03</v>
      </c>
      <c r="F1425" s="222"/>
      <c r="G1425" s="222"/>
      <c r="H1425" s="222"/>
      <c r="I1425" s="222"/>
      <c r="J1425" s="222"/>
      <c r="K1425" s="222"/>
      <c r="L1425" s="222"/>
      <c r="M1425" s="222"/>
      <c r="N1425" s="222"/>
      <c r="O1425" s="222"/>
      <c r="P1425" s="222"/>
      <c r="Q1425" s="222"/>
      <c r="R1425" s="222"/>
      <c r="S1425" s="222"/>
      <c r="T1425" s="222"/>
      <c r="U1425" s="222"/>
      <c r="V1425" s="222"/>
      <c r="W1425" s="222"/>
      <c r="X1425" s="222"/>
      <c r="Y1425" s="213"/>
      <c r="Z1425" s="213"/>
      <c r="AA1425" s="213"/>
      <c r="AB1425" s="213"/>
      <c r="AC1425" s="213"/>
      <c r="AD1425" s="213"/>
      <c r="AE1425" s="213"/>
      <c r="AF1425" s="213"/>
      <c r="AG1425" s="213" t="s">
        <v>157</v>
      </c>
      <c r="AH1425" s="213">
        <v>0</v>
      </c>
      <c r="AI1425" s="213"/>
      <c r="AJ1425" s="213"/>
      <c r="AK1425" s="213"/>
      <c r="AL1425" s="213"/>
      <c r="AM1425" s="213"/>
      <c r="AN1425" s="213"/>
      <c r="AO1425" s="213"/>
      <c r="AP1425" s="213"/>
      <c r="AQ1425" s="213"/>
      <c r="AR1425" s="213"/>
      <c r="AS1425" s="213"/>
      <c r="AT1425" s="213"/>
      <c r="AU1425" s="213"/>
      <c r="AV1425" s="213"/>
      <c r="AW1425" s="213"/>
      <c r="AX1425" s="213"/>
      <c r="AY1425" s="213"/>
      <c r="AZ1425" s="213"/>
      <c r="BA1425" s="213"/>
      <c r="BB1425" s="213"/>
      <c r="BC1425" s="213"/>
      <c r="BD1425" s="213"/>
      <c r="BE1425" s="213"/>
      <c r="BF1425" s="213"/>
      <c r="BG1425" s="213"/>
      <c r="BH1425" s="213"/>
    </row>
    <row r="1426" spans="1:60" outlineLevel="1" x14ac:dyDescent="0.2">
      <c r="A1426" s="220"/>
      <c r="B1426" s="221"/>
      <c r="C1426" s="256" t="s">
        <v>742</v>
      </c>
      <c r="D1426" s="223"/>
      <c r="E1426" s="224">
        <v>-2.7168000000000001</v>
      </c>
      <c r="F1426" s="222"/>
      <c r="G1426" s="222"/>
      <c r="H1426" s="222"/>
      <c r="I1426" s="222"/>
      <c r="J1426" s="222"/>
      <c r="K1426" s="222"/>
      <c r="L1426" s="222"/>
      <c r="M1426" s="222"/>
      <c r="N1426" s="222"/>
      <c r="O1426" s="222"/>
      <c r="P1426" s="222"/>
      <c r="Q1426" s="222"/>
      <c r="R1426" s="222"/>
      <c r="S1426" s="222"/>
      <c r="T1426" s="222"/>
      <c r="U1426" s="222"/>
      <c r="V1426" s="222"/>
      <c r="W1426" s="222"/>
      <c r="X1426" s="222"/>
      <c r="Y1426" s="213"/>
      <c r="Z1426" s="213"/>
      <c r="AA1426" s="213"/>
      <c r="AB1426" s="213"/>
      <c r="AC1426" s="213"/>
      <c r="AD1426" s="213"/>
      <c r="AE1426" s="213"/>
      <c r="AF1426" s="213"/>
      <c r="AG1426" s="213" t="s">
        <v>157</v>
      </c>
      <c r="AH1426" s="213">
        <v>0</v>
      </c>
      <c r="AI1426" s="213"/>
      <c r="AJ1426" s="213"/>
      <c r="AK1426" s="213"/>
      <c r="AL1426" s="213"/>
      <c r="AM1426" s="213"/>
      <c r="AN1426" s="213"/>
      <c r="AO1426" s="213"/>
      <c r="AP1426" s="213"/>
      <c r="AQ1426" s="213"/>
      <c r="AR1426" s="213"/>
      <c r="AS1426" s="213"/>
      <c r="AT1426" s="213"/>
      <c r="AU1426" s="213"/>
      <c r="AV1426" s="213"/>
      <c r="AW1426" s="213"/>
      <c r="AX1426" s="213"/>
      <c r="AY1426" s="213"/>
      <c r="AZ1426" s="213"/>
      <c r="BA1426" s="213"/>
      <c r="BB1426" s="213"/>
      <c r="BC1426" s="213"/>
      <c r="BD1426" s="213"/>
      <c r="BE1426" s="213"/>
      <c r="BF1426" s="213"/>
      <c r="BG1426" s="213"/>
      <c r="BH1426" s="213"/>
    </row>
    <row r="1427" spans="1:60" outlineLevel="1" x14ac:dyDescent="0.2">
      <c r="A1427" s="220"/>
      <c r="B1427" s="221"/>
      <c r="C1427" s="256" t="s">
        <v>743</v>
      </c>
      <c r="D1427" s="223"/>
      <c r="E1427" s="224">
        <v>-1.524E-2</v>
      </c>
      <c r="F1427" s="222"/>
      <c r="G1427" s="222"/>
      <c r="H1427" s="222"/>
      <c r="I1427" s="222"/>
      <c r="J1427" s="222"/>
      <c r="K1427" s="222"/>
      <c r="L1427" s="222"/>
      <c r="M1427" s="222"/>
      <c r="N1427" s="222"/>
      <c r="O1427" s="222"/>
      <c r="P1427" s="222"/>
      <c r="Q1427" s="222"/>
      <c r="R1427" s="222"/>
      <c r="S1427" s="222"/>
      <c r="T1427" s="222"/>
      <c r="U1427" s="222"/>
      <c r="V1427" s="222"/>
      <c r="W1427" s="222"/>
      <c r="X1427" s="222"/>
      <c r="Y1427" s="213"/>
      <c r="Z1427" s="213"/>
      <c r="AA1427" s="213"/>
      <c r="AB1427" s="213"/>
      <c r="AC1427" s="213"/>
      <c r="AD1427" s="213"/>
      <c r="AE1427" s="213"/>
      <c r="AF1427" s="213"/>
      <c r="AG1427" s="213" t="s">
        <v>157</v>
      </c>
      <c r="AH1427" s="213">
        <v>0</v>
      </c>
      <c r="AI1427" s="213"/>
      <c r="AJ1427" s="213"/>
      <c r="AK1427" s="213"/>
      <c r="AL1427" s="213"/>
      <c r="AM1427" s="213"/>
      <c r="AN1427" s="213"/>
      <c r="AO1427" s="213"/>
      <c r="AP1427" s="213"/>
      <c r="AQ1427" s="213"/>
      <c r="AR1427" s="213"/>
      <c r="AS1427" s="213"/>
      <c r="AT1427" s="213"/>
      <c r="AU1427" s="213"/>
      <c r="AV1427" s="213"/>
      <c r="AW1427" s="213"/>
      <c r="AX1427" s="213"/>
      <c r="AY1427" s="213"/>
      <c r="AZ1427" s="213"/>
      <c r="BA1427" s="213"/>
      <c r="BB1427" s="213"/>
      <c r="BC1427" s="213"/>
      <c r="BD1427" s="213"/>
      <c r="BE1427" s="213"/>
      <c r="BF1427" s="213"/>
      <c r="BG1427" s="213"/>
      <c r="BH1427" s="213"/>
    </row>
    <row r="1428" spans="1:60" outlineLevel="1" x14ac:dyDescent="0.2">
      <c r="A1428" s="234">
        <v>153</v>
      </c>
      <c r="B1428" s="235" t="s">
        <v>744</v>
      </c>
      <c r="C1428" s="254" t="s">
        <v>745</v>
      </c>
      <c r="D1428" s="236" t="s">
        <v>386</v>
      </c>
      <c r="E1428" s="237">
        <v>2.7168000000000001</v>
      </c>
      <c r="F1428" s="238"/>
      <c r="G1428" s="239">
        <f>ROUND(E1428*F1428,2)</f>
        <v>0</v>
      </c>
      <c r="H1428" s="238"/>
      <c r="I1428" s="239">
        <f>ROUND(E1428*H1428,2)</f>
        <v>0</v>
      </c>
      <c r="J1428" s="238"/>
      <c r="K1428" s="239">
        <f>ROUND(E1428*J1428,2)</f>
        <v>0</v>
      </c>
      <c r="L1428" s="239">
        <v>15</v>
      </c>
      <c r="M1428" s="239">
        <f>G1428*(1+L1428/100)</f>
        <v>0</v>
      </c>
      <c r="N1428" s="239">
        <v>0</v>
      </c>
      <c r="O1428" s="239">
        <f>ROUND(E1428*N1428,2)</f>
        <v>0</v>
      </c>
      <c r="P1428" s="239">
        <v>0</v>
      </c>
      <c r="Q1428" s="239">
        <f>ROUND(E1428*P1428,2)</f>
        <v>0</v>
      </c>
      <c r="R1428" s="239" t="s">
        <v>315</v>
      </c>
      <c r="S1428" s="239" t="s">
        <v>151</v>
      </c>
      <c r="T1428" s="240" t="s">
        <v>151</v>
      </c>
      <c r="U1428" s="222">
        <v>0</v>
      </c>
      <c r="V1428" s="222">
        <f>ROUND(E1428*U1428,2)</f>
        <v>0</v>
      </c>
      <c r="W1428" s="222"/>
      <c r="X1428" s="222" t="s">
        <v>152</v>
      </c>
      <c r="Y1428" s="213"/>
      <c r="Z1428" s="213"/>
      <c r="AA1428" s="213"/>
      <c r="AB1428" s="213"/>
      <c r="AC1428" s="213"/>
      <c r="AD1428" s="213"/>
      <c r="AE1428" s="213"/>
      <c r="AF1428" s="213"/>
      <c r="AG1428" s="213" t="s">
        <v>153</v>
      </c>
      <c r="AH1428" s="213"/>
      <c r="AI1428" s="213"/>
      <c r="AJ1428" s="213"/>
      <c r="AK1428" s="213"/>
      <c r="AL1428" s="213"/>
      <c r="AM1428" s="213"/>
      <c r="AN1428" s="213"/>
      <c r="AO1428" s="213"/>
      <c r="AP1428" s="213"/>
      <c r="AQ1428" s="213"/>
      <c r="AR1428" s="213"/>
      <c r="AS1428" s="213"/>
      <c r="AT1428" s="213"/>
      <c r="AU1428" s="213"/>
      <c r="AV1428" s="213"/>
      <c r="AW1428" s="213"/>
      <c r="AX1428" s="213"/>
      <c r="AY1428" s="213"/>
      <c r="AZ1428" s="213"/>
      <c r="BA1428" s="213"/>
      <c r="BB1428" s="213"/>
      <c r="BC1428" s="213"/>
      <c r="BD1428" s="213"/>
      <c r="BE1428" s="213"/>
      <c r="BF1428" s="213"/>
      <c r="BG1428" s="213"/>
      <c r="BH1428" s="213"/>
    </row>
    <row r="1429" spans="1:60" outlineLevel="1" x14ac:dyDescent="0.2">
      <c r="A1429" s="220"/>
      <c r="B1429" s="221"/>
      <c r="C1429" s="256" t="s">
        <v>196</v>
      </c>
      <c r="D1429" s="223"/>
      <c r="E1429" s="224"/>
      <c r="F1429" s="222"/>
      <c r="G1429" s="222"/>
      <c r="H1429" s="222"/>
      <c r="I1429" s="222"/>
      <c r="J1429" s="222"/>
      <c r="K1429" s="222"/>
      <c r="L1429" s="222"/>
      <c r="M1429" s="222"/>
      <c r="N1429" s="222"/>
      <c r="O1429" s="222"/>
      <c r="P1429" s="222"/>
      <c r="Q1429" s="222"/>
      <c r="R1429" s="222"/>
      <c r="S1429" s="222"/>
      <c r="T1429" s="222"/>
      <c r="U1429" s="222"/>
      <c r="V1429" s="222"/>
      <c r="W1429" s="222"/>
      <c r="X1429" s="222"/>
      <c r="Y1429" s="213"/>
      <c r="Z1429" s="213"/>
      <c r="AA1429" s="213"/>
      <c r="AB1429" s="213"/>
      <c r="AC1429" s="213"/>
      <c r="AD1429" s="213"/>
      <c r="AE1429" s="213"/>
      <c r="AF1429" s="213"/>
      <c r="AG1429" s="213" t="s">
        <v>157</v>
      </c>
      <c r="AH1429" s="213">
        <v>0</v>
      </c>
      <c r="AI1429" s="213"/>
      <c r="AJ1429" s="213"/>
      <c r="AK1429" s="213"/>
      <c r="AL1429" s="213"/>
      <c r="AM1429" s="213"/>
      <c r="AN1429" s="213"/>
      <c r="AO1429" s="213"/>
      <c r="AP1429" s="213"/>
      <c r="AQ1429" s="213"/>
      <c r="AR1429" s="213"/>
      <c r="AS1429" s="213"/>
      <c r="AT1429" s="213"/>
      <c r="AU1429" s="213"/>
      <c r="AV1429" s="213"/>
      <c r="AW1429" s="213"/>
      <c r="AX1429" s="213"/>
      <c r="AY1429" s="213"/>
      <c r="AZ1429" s="213"/>
      <c r="BA1429" s="213"/>
      <c r="BB1429" s="213"/>
      <c r="BC1429" s="213"/>
      <c r="BD1429" s="213"/>
      <c r="BE1429" s="213"/>
      <c r="BF1429" s="213"/>
      <c r="BG1429" s="213"/>
      <c r="BH1429" s="213"/>
    </row>
    <row r="1430" spans="1:60" outlineLevel="1" x14ac:dyDescent="0.2">
      <c r="A1430" s="220"/>
      <c r="B1430" s="221"/>
      <c r="C1430" s="256" t="s">
        <v>746</v>
      </c>
      <c r="D1430" s="223"/>
      <c r="E1430" s="224">
        <v>0.26200000000000001</v>
      </c>
      <c r="F1430" s="222"/>
      <c r="G1430" s="222"/>
      <c r="H1430" s="222"/>
      <c r="I1430" s="222"/>
      <c r="J1430" s="222"/>
      <c r="K1430" s="222"/>
      <c r="L1430" s="222"/>
      <c r="M1430" s="222"/>
      <c r="N1430" s="222"/>
      <c r="O1430" s="222"/>
      <c r="P1430" s="222"/>
      <c r="Q1430" s="222"/>
      <c r="R1430" s="222"/>
      <c r="S1430" s="222"/>
      <c r="T1430" s="222"/>
      <c r="U1430" s="222"/>
      <c r="V1430" s="222"/>
      <c r="W1430" s="222"/>
      <c r="X1430" s="222"/>
      <c r="Y1430" s="213"/>
      <c r="Z1430" s="213"/>
      <c r="AA1430" s="213"/>
      <c r="AB1430" s="213"/>
      <c r="AC1430" s="213"/>
      <c r="AD1430" s="213"/>
      <c r="AE1430" s="213"/>
      <c r="AF1430" s="213"/>
      <c r="AG1430" s="213" t="s">
        <v>157</v>
      </c>
      <c r="AH1430" s="213">
        <v>7</v>
      </c>
      <c r="AI1430" s="213"/>
      <c r="AJ1430" s="213"/>
      <c r="AK1430" s="213"/>
      <c r="AL1430" s="213"/>
      <c r="AM1430" s="213"/>
      <c r="AN1430" s="213"/>
      <c r="AO1430" s="213"/>
      <c r="AP1430" s="213"/>
      <c r="AQ1430" s="213"/>
      <c r="AR1430" s="213"/>
      <c r="AS1430" s="213"/>
      <c r="AT1430" s="213"/>
      <c r="AU1430" s="213"/>
      <c r="AV1430" s="213"/>
      <c r="AW1430" s="213"/>
      <c r="AX1430" s="213"/>
      <c r="AY1430" s="213"/>
      <c r="AZ1430" s="213"/>
      <c r="BA1430" s="213"/>
      <c r="BB1430" s="213"/>
      <c r="BC1430" s="213"/>
      <c r="BD1430" s="213"/>
      <c r="BE1430" s="213"/>
      <c r="BF1430" s="213"/>
      <c r="BG1430" s="213"/>
      <c r="BH1430" s="213"/>
    </row>
    <row r="1431" spans="1:60" outlineLevel="1" x14ac:dyDescent="0.2">
      <c r="A1431" s="220"/>
      <c r="B1431" s="221"/>
      <c r="C1431" s="256" t="s">
        <v>747</v>
      </c>
      <c r="D1431" s="223"/>
      <c r="E1431" s="224">
        <v>4.6699999999999997E-3</v>
      </c>
      <c r="F1431" s="222"/>
      <c r="G1431" s="222"/>
      <c r="H1431" s="222"/>
      <c r="I1431" s="222"/>
      <c r="J1431" s="222"/>
      <c r="K1431" s="222"/>
      <c r="L1431" s="222"/>
      <c r="M1431" s="222"/>
      <c r="N1431" s="222"/>
      <c r="O1431" s="222"/>
      <c r="P1431" s="222"/>
      <c r="Q1431" s="222"/>
      <c r="R1431" s="222"/>
      <c r="S1431" s="222"/>
      <c r="T1431" s="222"/>
      <c r="U1431" s="222"/>
      <c r="V1431" s="222"/>
      <c r="W1431" s="222"/>
      <c r="X1431" s="222"/>
      <c r="Y1431" s="213"/>
      <c r="Z1431" s="213"/>
      <c r="AA1431" s="213"/>
      <c r="AB1431" s="213"/>
      <c r="AC1431" s="213"/>
      <c r="AD1431" s="213"/>
      <c r="AE1431" s="213"/>
      <c r="AF1431" s="213"/>
      <c r="AG1431" s="213" t="s">
        <v>157</v>
      </c>
      <c r="AH1431" s="213">
        <v>7</v>
      </c>
      <c r="AI1431" s="213"/>
      <c r="AJ1431" s="213"/>
      <c r="AK1431" s="213"/>
      <c r="AL1431" s="213"/>
      <c r="AM1431" s="213"/>
      <c r="AN1431" s="213"/>
      <c r="AO1431" s="213"/>
      <c r="AP1431" s="213"/>
      <c r="AQ1431" s="213"/>
      <c r="AR1431" s="213"/>
      <c r="AS1431" s="213"/>
      <c r="AT1431" s="213"/>
      <c r="AU1431" s="213"/>
      <c r="AV1431" s="213"/>
      <c r="AW1431" s="213"/>
      <c r="AX1431" s="213"/>
      <c r="AY1431" s="213"/>
      <c r="AZ1431" s="213"/>
      <c r="BA1431" s="213"/>
      <c r="BB1431" s="213"/>
      <c r="BC1431" s="213"/>
      <c r="BD1431" s="213"/>
      <c r="BE1431" s="213"/>
      <c r="BF1431" s="213"/>
      <c r="BG1431" s="213"/>
      <c r="BH1431" s="213"/>
    </row>
    <row r="1432" spans="1:60" outlineLevel="1" x14ac:dyDescent="0.2">
      <c r="A1432" s="220"/>
      <c r="B1432" s="221"/>
      <c r="C1432" s="256" t="s">
        <v>748</v>
      </c>
      <c r="D1432" s="223"/>
      <c r="E1432" s="224">
        <v>2.4501300000000001</v>
      </c>
      <c r="F1432" s="222"/>
      <c r="G1432" s="222"/>
      <c r="H1432" s="222"/>
      <c r="I1432" s="222"/>
      <c r="J1432" s="222"/>
      <c r="K1432" s="222"/>
      <c r="L1432" s="222"/>
      <c r="M1432" s="222"/>
      <c r="N1432" s="222"/>
      <c r="O1432" s="222"/>
      <c r="P1432" s="222"/>
      <c r="Q1432" s="222"/>
      <c r="R1432" s="222"/>
      <c r="S1432" s="222"/>
      <c r="T1432" s="222"/>
      <c r="U1432" s="222"/>
      <c r="V1432" s="222"/>
      <c r="W1432" s="222"/>
      <c r="X1432" s="222"/>
      <c r="Y1432" s="213"/>
      <c r="Z1432" s="213"/>
      <c r="AA1432" s="213"/>
      <c r="AB1432" s="213"/>
      <c r="AC1432" s="213"/>
      <c r="AD1432" s="213"/>
      <c r="AE1432" s="213"/>
      <c r="AF1432" s="213"/>
      <c r="AG1432" s="213" t="s">
        <v>157</v>
      </c>
      <c r="AH1432" s="213">
        <v>7</v>
      </c>
      <c r="AI1432" s="213"/>
      <c r="AJ1432" s="213"/>
      <c r="AK1432" s="213"/>
      <c r="AL1432" s="213"/>
      <c r="AM1432" s="213"/>
      <c r="AN1432" s="213"/>
      <c r="AO1432" s="213"/>
      <c r="AP1432" s="213"/>
      <c r="AQ1432" s="213"/>
      <c r="AR1432" s="213"/>
      <c r="AS1432" s="213"/>
      <c r="AT1432" s="213"/>
      <c r="AU1432" s="213"/>
      <c r="AV1432" s="213"/>
      <c r="AW1432" s="213"/>
      <c r="AX1432" s="213"/>
      <c r="AY1432" s="213"/>
      <c r="AZ1432" s="213"/>
      <c r="BA1432" s="213"/>
      <c r="BB1432" s="213"/>
      <c r="BC1432" s="213"/>
      <c r="BD1432" s="213"/>
      <c r="BE1432" s="213"/>
      <c r="BF1432" s="213"/>
      <c r="BG1432" s="213"/>
      <c r="BH1432" s="213"/>
    </row>
    <row r="1433" spans="1:60" outlineLevel="1" x14ac:dyDescent="0.2">
      <c r="A1433" s="234">
        <v>154</v>
      </c>
      <c r="B1433" s="235" t="s">
        <v>749</v>
      </c>
      <c r="C1433" s="254" t="s">
        <v>750</v>
      </c>
      <c r="D1433" s="236" t="s">
        <v>386</v>
      </c>
      <c r="E1433" s="237">
        <v>1.524E-2</v>
      </c>
      <c r="F1433" s="238"/>
      <c r="G1433" s="239">
        <f>ROUND(E1433*F1433,2)</f>
        <v>0</v>
      </c>
      <c r="H1433" s="238"/>
      <c r="I1433" s="239">
        <f>ROUND(E1433*H1433,2)</f>
        <v>0</v>
      </c>
      <c r="J1433" s="238"/>
      <c r="K1433" s="239">
        <f>ROUND(E1433*J1433,2)</f>
        <v>0</v>
      </c>
      <c r="L1433" s="239">
        <v>15</v>
      </c>
      <c r="M1433" s="239">
        <f>G1433*(1+L1433/100)</f>
        <v>0</v>
      </c>
      <c r="N1433" s="239">
        <v>0</v>
      </c>
      <c r="O1433" s="239">
        <f>ROUND(E1433*N1433,2)</f>
        <v>0</v>
      </c>
      <c r="P1433" s="239">
        <v>0</v>
      </c>
      <c r="Q1433" s="239">
        <f>ROUND(E1433*P1433,2)</f>
        <v>0</v>
      </c>
      <c r="R1433" s="239" t="s">
        <v>315</v>
      </c>
      <c r="S1433" s="239" t="s">
        <v>151</v>
      </c>
      <c r="T1433" s="240" t="s">
        <v>151</v>
      </c>
      <c r="U1433" s="222">
        <v>0</v>
      </c>
      <c r="V1433" s="222">
        <f>ROUND(E1433*U1433,2)</f>
        <v>0</v>
      </c>
      <c r="W1433" s="222"/>
      <c r="X1433" s="222" t="s">
        <v>152</v>
      </c>
      <c r="Y1433" s="213"/>
      <c r="Z1433" s="213"/>
      <c r="AA1433" s="213"/>
      <c r="AB1433" s="213"/>
      <c r="AC1433" s="213"/>
      <c r="AD1433" s="213"/>
      <c r="AE1433" s="213"/>
      <c r="AF1433" s="213"/>
      <c r="AG1433" s="213" t="s">
        <v>153</v>
      </c>
      <c r="AH1433" s="213"/>
      <c r="AI1433" s="213"/>
      <c r="AJ1433" s="213"/>
      <c r="AK1433" s="213"/>
      <c r="AL1433" s="213"/>
      <c r="AM1433" s="213"/>
      <c r="AN1433" s="213"/>
      <c r="AO1433" s="213"/>
      <c r="AP1433" s="213"/>
      <c r="AQ1433" s="213"/>
      <c r="AR1433" s="213"/>
      <c r="AS1433" s="213"/>
      <c r="AT1433" s="213"/>
      <c r="AU1433" s="213"/>
      <c r="AV1433" s="213"/>
      <c r="AW1433" s="213"/>
      <c r="AX1433" s="213"/>
      <c r="AY1433" s="213"/>
      <c r="AZ1433" s="213"/>
      <c r="BA1433" s="213"/>
      <c r="BB1433" s="213"/>
      <c r="BC1433" s="213"/>
      <c r="BD1433" s="213"/>
      <c r="BE1433" s="213"/>
      <c r="BF1433" s="213"/>
      <c r="BG1433" s="213"/>
      <c r="BH1433" s="213"/>
    </row>
    <row r="1434" spans="1:60" outlineLevel="1" x14ac:dyDescent="0.2">
      <c r="A1434" s="220"/>
      <c r="B1434" s="221"/>
      <c r="C1434" s="256" t="s">
        <v>196</v>
      </c>
      <c r="D1434" s="223"/>
      <c r="E1434" s="224"/>
      <c r="F1434" s="222"/>
      <c r="G1434" s="222"/>
      <c r="H1434" s="222"/>
      <c r="I1434" s="222"/>
      <c r="J1434" s="222"/>
      <c r="K1434" s="222"/>
      <c r="L1434" s="222"/>
      <c r="M1434" s="222"/>
      <c r="N1434" s="222"/>
      <c r="O1434" s="222"/>
      <c r="P1434" s="222"/>
      <c r="Q1434" s="222"/>
      <c r="R1434" s="222"/>
      <c r="S1434" s="222"/>
      <c r="T1434" s="222"/>
      <c r="U1434" s="222"/>
      <c r="V1434" s="222"/>
      <c r="W1434" s="222"/>
      <c r="X1434" s="222"/>
      <c r="Y1434" s="213"/>
      <c r="Z1434" s="213"/>
      <c r="AA1434" s="213"/>
      <c r="AB1434" s="213"/>
      <c r="AC1434" s="213"/>
      <c r="AD1434" s="213"/>
      <c r="AE1434" s="213"/>
      <c r="AF1434" s="213"/>
      <c r="AG1434" s="213" t="s">
        <v>157</v>
      </c>
      <c r="AH1434" s="213">
        <v>0</v>
      </c>
      <c r="AI1434" s="213"/>
      <c r="AJ1434" s="213"/>
      <c r="AK1434" s="213"/>
      <c r="AL1434" s="213"/>
      <c r="AM1434" s="213"/>
      <c r="AN1434" s="213"/>
      <c r="AO1434" s="213"/>
      <c r="AP1434" s="213"/>
      <c r="AQ1434" s="213"/>
      <c r="AR1434" s="213"/>
      <c r="AS1434" s="213"/>
      <c r="AT1434" s="213"/>
      <c r="AU1434" s="213"/>
      <c r="AV1434" s="213"/>
      <c r="AW1434" s="213"/>
      <c r="AX1434" s="213"/>
      <c r="AY1434" s="213"/>
      <c r="AZ1434" s="213"/>
      <c r="BA1434" s="213"/>
      <c r="BB1434" s="213"/>
      <c r="BC1434" s="213"/>
      <c r="BD1434" s="213"/>
      <c r="BE1434" s="213"/>
      <c r="BF1434" s="213"/>
      <c r="BG1434" s="213"/>
      <c r="BH1434" s="213"/>
    </row>
    <row r="1435" spans="1:60" outlineLevel="1" x14ac:dyDescent="0.2">
      <c r="A1435" s="220"/>
      <c r="B1435" s="221"/>
      <c r="C1435" s="256" t="s">
        <v>751</v>
      </c>
      <c r="D1435" s="223"/>
      <c r="E1435" s="224">
        <v>1.38E-2</v>
      </c>
      <c r="F1435" s="222"/>
      <c r="G1435" s="222"/>
      <c r="H1435" s="222"/>
      <c r="I1435" s="222"/>
      <c r="J1435" s="222"/>
      <c r="K1435" s="222"/>
      <c r="L1435" s="222"/>
      <c r="M1435" s="222"/>
      <c r="N1435" s="222"/>
      <c r="O1435" s="222"/>
      <c r="P1435" s="222"/>
      <c r="Q1435" s="222"/>
      <c r="R1435" s="222"/>
      <c r="S1435" s="222"/>
      <c r="T1435" s="222"/>
      <c r="U1435" s="222"/>
      <c r="V1435" s="222"/>
      <c r="W1435" s="222"/>
      <c r="X1435" s="222"/>
      <c r="Y1435" s="213"/>
      <c r="Z1435" s="213"/>
      <c r="AA1435" s="213"/>
      <c r="AB1435" s="213"/>
      <c r="AC1435" s="213"/>
      <c r="AD1435" s="213"/>
      <c r="AE1435" s="213"/>
      <c r="AF1435" s="213"/>
      <c r="AG1435" s="213" t="s">
        <v>157</v>
      </c>
      <c r="AH1435" s="213">
        <v>7</v>
      </c>
      <c r="AI1435" s="213"/>
      <c r="AJ1435" s="213"/>
      <c r="AK1435" s="213"/>
      <c r="AL1435" s="213"/>
      <c r="AM1435" s="213"/>
      <c r="AN1435" s="213"/>
      <c r="AO1435" s="213"/>
      <c r="AP1435" s="213"/>
      <c r="AQ1435" s="213"/>
      <c r="AR1435" s="213"/>
      <c r="AS1435" s="213"/>
      <c r="AT1435" s="213"/>
      <c r="AU1435" s="213"/>
      <c r="AV1435" s="213"/>
      <c r="AW1435" s="213"/>
      <c r="AX1435" s="213"/>
      <c r="AY1435" s="213"/>
      <c r="AZ1435" s="213"/>
      <c r="BA1435" s="213"/>
      <c r="BB1435" s="213"/>
      <c r="BC1435" s="213"/>
      <c r="BD1435" s="213"/>
      <c r="BE1435" s="213"/>
      <c r="BF1435" s="213"/>
      <c r="BG1435" s="213"/>
      <c r="BH1435" s="213"/>
    </row>
    <row r="1436" spans="1:60" outlineLevel="1" x14ac:dyDescent="0.2">
      <c r="A1436" s="220"/>
      <c r="B1436" s="221"/>
      <c r="C1436" s="256" t="s">
        <v>752</v>
      </c>
      <c r="D1436" s="223"/>
      <c r="E1436" s="224">
        <v>1.4400000000000001E-3</v>
      </c>
      <c r="F1436" s="222"/>
      <c r="G1436" s="222"/>
      <c r="H1436" s="222"/>
      <c r="I1436" s="222"/>
      <c r="J1436" s="222"/>
      <c r="K1436" s="222"/>
      <c r="L1436" s="222"/>
      <c r="M1436" s="222"/>
      <c r="N1436" s="222"/>
      <c r="O1436" s="222"/>
      <c r="P1436" s="222"/>
      <c r="Q1436" s="222"/>
      <c r="R1436" s="222"/>
      <c r="S1436" s="222"/>
      <c r="T1436" s="222"/>
      <c r="U1436" s="222"/>
      <c r="V1436" s="222"/>
      <c r="W1436" s="222"/>
      <c r="X1436" s="222"/>
      <c r="Y1436" s="213"/>
      <c r="Z1436" s="213"/>
      <c r="AA1436" s="213"/>
      <c r="AB1436" s="213"/>
      <c r="AC1436" s="213"/>
      <c r="AD1436" s="213"/>
      <c r="AE1436" s="213"/>
      <c r="AF1436" s="213"/>
      <c r="AG1436" s="213" t="s">
        <v>157</v>
      </c>
      <c r="AH1436" s="213">
        <v>7</v>
      </c>
      <c r="AI1436" s="213"/>
      <c r="AJ1436" s="213"/>
      <c r="AK1436" s="213"/>
      <c r="AL1436" s="213"/>
      <c r="AM1436" s="213"/>
      <c r="AN1436" s="213"/>
      <c r="AO1436" s="213"/>
      <c r="AP1436" s="213"/>
      <c r="AQ1436" s="213"/>
      <c r="AR1436" s="213"/>
      <c r="AS1436" s="213"/>
      <c r="AT1436" s="213"/>
      <c r="AU1436" s="213"/>
      <c r="AV1436" s="213"/>
      <c r="AW1436" s="213"/>
      <c r="AX1436" s="213"/>
      <c r="AY1436" s="213"/>
      <c r="AZ1436" s="213"/>
      <c r="BA1436" s="213"/>
      <c r="BB1436" s="213"/>
      <c r="BC1436" s="213"/>
      <c r="BD1436" s="213"/>
      <c r="BE1436" s="213"/>
      <c r="BF1436" s="213"/>
      <c r="BG1436" s="213"/>
      <c r="BH1436" s="213"/>
    </row>
    <row r="1437" spans="1:60" x14ac:dyDescent="0.2">
      <c r="A1437" s="3"/>
      <c r="B1437" s="4"/>
      <c r="C1437" s="261"/>
      <c r="D1437" s="6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AE1437">
        <v>15</v>
      </c>
      <c r="AF1437">
        <v>21</v>
      </c>
      <c r="AG1437" t="s">
        <v>132</v>
      </c>
    </row>
    <row r="1438" spans="1:60" x14ac:dyDescent="0.2">
      <c r="A1438" s="216"/>
      <c r="B1438" s="217" t="s">
        <v>29</v>
      </c>
      <c r="C1438" s="262"/>
      <c r="D1438" s="218"/>
      <c r="E1438" s="219"/>
      <c r="F1438" s="219"/>
      <c r="G1438" s="252">
        <f>G8+G36+G42+G161+G170+G189+G226+G380+G385+G424+G461+G516+G592+G600+G615+G620+G629+G646+G705+G711+G830+G844+G1042+G1124+G1409</f>
        <v>0</v>
      </c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AE1438">
        <f>SUMIF(L7:L1436,AE1437,G7:G1436)</f>
        <v>0</v>
      </c>
      <c r="AF1438">
        <f>SUMIF(L7:L1436,AF1437,G7:G1436)</f>
        <v>0</v>
      </c>
      <c r="AG1438" t="s">
        <v>753</v>
      </c>
    </row>
    <row r="1439" spans="1:60" x14ac:dyDescent="0.2">
      <c r="C1439" s="263"/>
      <c r="D1439" s="10"/>
      <c r="AG1439" t="s">
        <v>756</v>
      </c>
    </row>
    <row r="1440" spans="1:60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ti0CDPI9Y8nIvIFEH0+En2oSTyZFSHuGJOKm46j8TUTLO1gZtKxH/NmGb5d4Xlefax70DWyn19rrPxQKQd7xw==" saltValue="4DPEAwHcHUW0h1ZEy921eQ==" spinCount="100000" sheet="1"/>
  <mergeCells count="72">
    <mergeCell ref="C774:G774"/>
    <mergeCell ref="C843:G843"/>
    <mergeCell ref="C916:G916"/>
    <mergeCell ref="C1044:G1044"/>
    <mergeCell ref="C1093:G1093"/>
    <mergeCell ref="C1417:G1417"/>
    <mergeCell ref="C602:G602"/>
    <mergeCell ref="C631:G631"/>
    <mergeCell ref="C668:G668"/>
    <mergeCell ref="C702:G702"/>
    <mergeCell ref="C707:G707"/>
    <mergeCell ref="C743:G743"/>
    <mergeCell ref="C495:G495"/>
    <mergeCell ref="C511:G511"/>
    <mergeCell ref="C524:G524"/>
    <mergeCell ref="C574:G574"/>
    <mergeCell ref="C594:G594"/>
    <mergeCell ref="C596:G596"/>
    <mergeCell ref="C476:G476"/>
    <mergeCell ref="C477:G477"/>
    <mergeCell ref="C478:G478"/>
    <mergeCell ref="C482:G482"/>
    <mergeCell ref="C486:G486"/>
    <mergeCell ref="C490:G490"/>
    <mergeCell ref="C449:G449"/>
    <mergeCell ref="C453:G453"/>
    <mergeCell ref="C455:G455"/>
    <mergeCell ref="C468:G468"/>
    <mergeCell ref="C469:G469"/>
    <mergeCell ref="C470:G470"/>
    <mergeCell ref="C434:G434"/>
    <mergeCell ref="C435:G435"/>
    <mergeCell ref="C439:G439"/>
    <mergeCell ref="C440:G440"/>
    <mergeCell ref="C441:G441"/>
    <mergeCell ref="C445:G445"/>
    <mergeCell ref="C359:G359"/>
    <mergeCell ref="C382:G382"/>
    <mergeCell ref="C387:G387"/>
    <mergeCell ref="C423:G423"/>
    <mergeCell ref="C426:G426"/>
    <mergeCell ref="C430:G430"/>
    <mergeCell ref="C257:G257"/>
    <mergeCell ref="C263:G263"/>
    <mergeCell ref="C268:G268"/>
    <mergeCell ref="C273:G273"/>
    <mergeCell ref="C274:G274"/>
    <mergeCell ref="C278:G278"/>
    <mergeCell ref="C213:G213"/>
    <mergeCell ref="C214:G214"/>
    <mergeCell ref="C215:G215"/>
    <mergeCell ref="C216:G216"/>
    <mergeCell ref="C228:G228"/>
    <mergeCell ref="C252:G252"/>
    <mergeCell ref="C44:G44"/>
    <mergeCell ref="C53:G53"/>
    <mergeCell ref="C72:G72"/>
    <mergeCell ref="C85:G85"/>
    <mergeCell ref="C155:G155"/>
    <mergeCell ref="C163:G163"/>
    <mergeCell ref="C18:G18"/>
    <mergeCell ref="C29:G29"/>
    <mergeCell ref="C30:G30"/>
    <mergeCell ref="C31:G31"/>
    <mergeCell ref="C32:G32"/>
    <mergeCell ref="C38:G38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E1BC0-2835-45C8-B460-C4DC4BE5812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105</v>
      </c>
      <c r="C8" s="253" t="s">
        <v>106</v>
      </c>
      <c r="D8" s="230"/>
      <c r="E8" s="231"/>
      <c r="F8" s="232"/>
      <c r="G8" s="232">
        <f>SUMIF(AG9:AG45,"&lt;&gt;NOR",G9:G45)</f>
        <v>0</v>
      </c>
      <c r="H8" s="232"/>
      <c r="I8" s="232">
        <f>SUM(I9:I45)</f>
        <v>0</v>
      </c>
      <c r="J8" s="232"/>
      <c r="K8" s="232">
        <f>SUM(K9:K45)</f>
        <v>0</v>
      </c>
      <c r="L8" s="232"/>
      <c r="M8" s="232">
        <f>SUM(M9:M45)</f>
        <v>0</v>
      </c>
      <c r="N8" s="232"/>
      <c r="O8" s="232">
        <f>SUM(O9:O45)</f>
        <v>0</v>
      </c>
      <c r="P8" s="232"/>
      <c r="Q8" s="232">
        <f>SUM(Q9:Q45)</f>
        <v>0</v>
      </c>
      <c r="R8" s="232"/>
      <c r="S8" s="232"/>
      <c r="T8" s="233"/>
      <c r="U8" s="227"/>
      <c r="V8" s="227">
        <f>SUM(V9:V45)</f>
        <v>31</v>
      </c>
      <c r="W8" s="227"/>
      <c r="X8" s="227"/>
      <c r="AG8" t="s">
        <v>146</v>
      </c>
    </row>
    <row r="9" spans="1:60" outlineLevel="1" x14ac:dyDescent="0.2">
      <c r="A9" s="245">
        <v>1</v>
      </c>
      <c r="B9" s="246" t="s">
        <v>312</v>
      </c>
      <c r="C9" s="259" t="s">
        <v>757</v>
      </c>
      <c r="D9" s="247" t="s">
        <v>758</v>
      </c>
      <c r="E9" s="248">
        <v>16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179</v>
      </c>
      <c r="T9" s="251" t="s">
        <v>180</v>
      </c>
      <c r="U9" s="222">
        <v>0</v>
      </c>
      <c r="V9" s="222">
        <f>ROUND(E9*U9,2)</f>
        <v>0</v>
      </c>
      <c r="W9" s="222"/>
      <c r="X9" s="222" t="s">
        <v>152</v>
      </c>
      <c r="Y9" s="213"/>
      <c r="Z9" s="213"/>
      <c r="AA9" s="213"/>
      <c r="AB9" s="213"/>
      <c r="AC9" s="213"/>
      <c r="AD9" s="213"/>
      <c r="AE9" s="213"/>
      <c r="AF9" s="213"/>
      <c r="AG9" s="213" t="s">
        <v>759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5">
        <v>2</v>
      </c>
      <c r="B10" s="246" t="s">
        <v>760</v>
      </c>
      <c r="C10" s="259" t="s">
        <v>761</v>
      </c>
      <c r="D10" s="247" t="s">
        <v>758</v>
      </c>
      <c r="E10" s="248">
        <v>2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762</v>
      </c>
      <c r="T10" s="251" t="s">
        <v>180</v>
      </c>
      <c r="U10" s="222">
        <v>0</v>
      </c>
      <c r="V10" s="222">
        <f>ROUND(E10*U10,2)</f>
        <v>0</v>
      </c>
      <c r="W10" s="222"/>
      <c r="X10" s="222" t="s">
        <v>763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764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5">
        <v>3</v>
      </c>
      <c r="B11" s="246" t="s">
        <v>57</v>
      </c>
      <c r="C11" s="259" t="s">
        <v>765</v>
      </c>
      <c r="D11" s="247" t="s">
        <v>758</v>
      </c>
      <c r="E11" s="248">
        <v>10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0"/>
      <c r="S11" s="250" t="s">
        <v>179</v>
      </c>
      <c r="T11" s="251" t="s">
        <v>180</v>
      </c>
      <c r="U11" s="222">
        <v>0</v>
      </c>
      <c r="V11" s="222">
        <f>ROUND(E11*U11,2)</f>
        <v>0</v>
      </c>
      <c r="W11" s="222"/>
      <c r="X11" s="222" t="s">
        <v>152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759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5">
        <v>4</v>
      </c>
      <c r="B12" s="246" t="s">
        <v>59</v>
      </c>
      <c r="C12" s="259" t="s">
        <v>766</v>
      </c>
      <c r="D12" s="247" t="s">
        <v>758</v>
      </c>
      <c r="E12" s="248">
        <v>1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15</v>
      </c>
      <c r="M12" s="250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0"/>
      <c r="S12" s="250" t="s">
        <v>179</v>
      </c>
      <c r="T12" s="251" t="s">
        <v>180</v>
      </c>
      <c r="U12" s="222">
        <v>0</v>
      </c>
      <c r="V12" s="222">
        <f>ROUND(E12*U12,2)</f>
        <v>0</v>
      </c>
      <c r="W12" s="222"/>
      <c r="X12" s="222" t="s">
        <v>152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759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5">
        <v>5</v>
      </c>
      <c r="B13" s="246" t="s">
        <v>425</v>
      </c>
      <c r="C13" s="259" t="s">
        <v>767</v>
      </c>
      <c r="D13" s="247" t="s">
        <v>758</v>
      </c>
      <c r="E13" s="248">
        <v>4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/>
      <c r="S13" s="250" t="s">
        <v>179</v>
      </c>
      <c r="T13" s="251" t="s">
        <v>180</v>
      </c>
      <c r="U13" s="222">
        <v>0</v>
      </c>
      <c r="V13" s="222">
        <f>ROUND(E13*U13,2)</f>
        <v>0</v>
      </c>
      <c r="W13" s="222"/>
      <c r="X13" s="222" t="s">
        <v>152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759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5">
        <v>6</v>
      </c>
      <c r="B14" s="246" t="s">
        <v>214</v>
      </c>
      <c r="C14" s="259" t="s">
        <v>768</v>
      </c>
      <c r="D14" s="247" t="s">
        <v>758</v>
      </c>
      <c r="E14" s="248">
        <v>2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15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179</v>
      </c>
      <c r="T14" s="251" t="s">
        <v>180</v>
      </c>
      <c r="U14" s="222">
        <v>0</v>
      </c>
      <c r="V14" s="222">
        <f>ROUND(E14*U14,2)</f>
        <v>0</v>
      </c>
      <c r="W14" s="222"/>
      <c r="X14" s="222" t="s">
        <v>152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759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5">
        <v>7</v>
      </c>
      <c r="B15" s="246" t="s">
        <v>417</v>
      </c>
      <c r="C15" s="259" t="s">
        <v>769</v>
      </c>
      <c r="D15" s="247" t="s">
        <v>758</v>
      </c>
      <c r="E15" s="248">
        <v>18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/>
      <c r="S15" s="250" t="s">
        <v>179</v>
      </c>
      <c r="T15" s="251" t="s">
        <v>180</v>
      </c>
      <c r="U15" s="222">
        <v>0</v>
      </c>
      <c r="V15" s="222">
        <f>ROUND(E15*U15,2)</f>
        <v>0</v>
      </c>
      <c r="W15" s="222"/>
      <c r="X15" s="222" t="s">
        <v>152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759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5">
        <v>8</v>
      </c>
      <c r="B16" s="246" t="s">
        <v>343</v>
      </c>
      <c r="C16" s="259" t="s">
        <v>770</v>
      </c>
      <c r="D16" s="247" t="s">
        <v>758</v>
      </c>
      <c r="E16" s="248">
        <v>1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15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179</v>
      </c>
      <c r="T16" s="251" t="s">
        <v>180</v>
      </c>
      <c r="U16" s="222">
        <v>0</v>
      </c>
      <c r="V16" s="222">
        <f>ROUND(E16*U16,2)</f>
        <v>0</v>
      </c>
      <c r="W16" s="222"/>
      <c r="X16" s="222" t="s">
        <v>152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759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5">
        <v>9</v>
      </c>
      <c r="B17" s="246" t="s">
        <v>771</v>
      </c>
      <c r="C17" s="259" t="s">
        <v>772</v>
      </c>
      <c r="D17" s="247" t="s">
        <v>758</v>
      </c>
      <c r="E17" s="248">
        <v>31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15</v>
      </c>
      <c r="M17" s="250">
        <f>G17*(1+L17/100)</f>
        <v>0</v>
      </c>
      <c r="N17" s="250">
        <v>0</v>
      </c>
      <c r="O17" s="250">
        <f>ROUND(E17*N17,2)</f>
        <v>0</v>
      </c>
      <c r="P17" s="250">
        <v>0</v>
      </c>
      <c r="Q17" s="250">
        <f>ROUND(E17*P17,2)</f>
        <v>0</v>
      </c>
      <c r="R17" s="250"/>
      <c r="S17" s="250" t="s">
        <v>179</v>
      </c>
      <c r="T17" s="251" t="s">
        <v>180</v>
      </c>
      <c r="U17" s="222">
        <v>1</v>
      </c>
      <c r="V17" s="222">
        <f>ROUND(E17*U17,2)</f>
        <v>31</v>
      </c>
      <c r="W17" s="222"/>
      <c r="X17" s="222" t="s">
        <v>152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759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5">
        <v>10</v>
      </c>
      <c r="B18" s="246" t="s">
        <v>773</v>
      </c>
      <c r="C18" s="259" t="s">
        <v>774</v>
      </c>
      <c r="D18" s="247" t="s">
        <v>758</v>
      </c>
      <c r="E18" s="248">
        <v>3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179</v>
      </c>
      <c r="T18" s="251" t="s">
        <v>180</v>
      </c>
      <c r="U18" s="222">
        <v>0</v>
      </c>
      <c r="V18" s="222">
        <f>ROUND(E18*U18,2)</f>
        <v>0</v>
      </c>
      <c r="W18" s="222"/>
      <c r="X18" s="222" t="s">
        <v>152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759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5">
        <v>11</v>
      </c>
      <c r="B19" s="246" t="s">
        <v>775</v>
      </c>
      <c r="C19" s="259" t="s">
        <v>776</v>
      </c>
      <c r="D19" s="247" t="s">
        <v>758</v>
      </c>
      <c r="E19" s="248">
        <v>3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15</v>
      </c>
      <c r="M19" s="250">
        <f>G19*(1+L19/100)</f>
        <v>0</v>
      </c>
      <c r="N19" s="250">
        <v>0</v>
      </c>
      <c r="O19" s="250">
        <f>ROUND(E19*N19,2)</f>
        <v>0</v>
      </c>
      <c r="P19" s="250">
        <v>0</v>
      </c>
      <c r="Q19" s="250">
        <f>ROUND(E19*P19,2)</f>
        <v>0</v>
      </c>
      <c r="R19" s="250"/>
      <c r="S19" s="250" t="s">
        <v>179</v>
      </c>
      <c r="T19" s="251" t="s">
        <v>180</v>
      </c>
      <c r="U19" s="222">
        <v>0</v>
      </c>
      <c r="V19" s="222">
        <f>ROUND(E19*U19,2)</f>
        <v>0</v>
      </c>
      <c r="W19" s="222"/>
      <c r="X19" s="222" t="s">
        <v>152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759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5">
        <v>12</v>
      </c>
      <c r="B20" s="246" t="s">
        <v>669</v>
      </c>
      <c r="C20" s="259" t="s">
        <v>777</v>
      </c>
      <c r="D20" s="247" t="s">
        <v>758</v>
      </c>
      <c r="E20" s="248">
        <v>3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179</v>
      </c>
      <c r="T20" s="251" t="s">
        <v>180</v>
      </c>
      <c r="U20" s="222">
        <v>0</v>
      </c>
      <c r="V20" s="222">
        <f>ROUND(E20*U20,2)</f>
        <v>0</v>
      </c>
      <c r="W20" s="222"/>
      <c r="X20" s="222" t="s">
        <v>152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759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5">
        <v>13</v>
      </c>
      <c r="B21" s="246" t="s">
        <v>778</v>
      </c>
      <c r="C21" s="259" t="s">
        <v>779</v>
      </c>
      <c r="D21" s="247" t="s">
        <v>758</v>
      </c>
      <c r="E21" s="248">
        <v>36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179</v>
      </c>
      <c r="T21" s="251" t="s">
        <v>180</v>
      </c>
      <c r="U21" s="222">
        <v>0</v>
      </c>
      <c r="V21" s="222">
        <f>ROUND(E21*U21,2)</f>
        <v>0</v>
      </c>
      <c r="W21" s="222"/>
      <c r="X21" s="222" t="s">
        <v>152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759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5">
        <v>14</v>
      </c>
      <c r="B22" s="246" t="s">
        <v>780</v>
      </c>
      <c r="C22" s="259" t="s">
        <v>781</v>
      </c>
      <c r="D22" s="247" t="s">
        <v>758</v>
      </c>
      <c r="E22" s="248">
        <v>1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</v>
      </c>
      <c r="O22" s="250">
        <f>ROUND(E22*N22,2)</f>
        <v>0</v>
      </c>
      <c r="P22" s="250">
        <v>0</v>
      </c>
      <c r="Q22" s="250">
        <f>ROUND(E22*P22,2)</f>
        <v>0</v>
      </c>
      <c r="R22" s="250"/>
      <c r="S22" s="250" t="s">
        <v>179</v>
      </c>
      <c r="T22" s="251" t="s">
        <v>180</v>
      </c>
      <c r="U22" s="222">
        <v>0</v>
      </c>
      <c r="V22" s="222">
        <f>ROUND(E22*U22,2)</f>
        <v>0</v>
      </c>
      <c r="W22" s="222"/>
      <c r="X22" s="222" t="s">
        <v>152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759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5">
        <v>15</v>
      </c>
      <c r="B23" s="246" t="s">
        <v>782</v>
      </c>
      <c r="C23" s="259" t="s">
        <v>783</v>
      </c>
      <c r="D23" s="247" t="s">
        <v>758</v>
      </c>
      <c r="E23" s="248">
        <v>1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179</v>
      </c>
      <c r="T23" s="251" t="s">
        <v>180</v>
      </c>
      <c r="U23" s="222">
        <v>0</v>
      </c>
      <c r="V23" s="222">
        <f>ROUND(E23*U23,2)</f>
        <v>0</v>
      </c>
      <c r="W23" s="222"/>
      <c r="X23" s="222" t="s">
        <v>152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759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5">
        <v>16</v>
      </c>
      <c r="B24" s="246" t="s">
        <v>784</v>
      </c>
      <c r="C24" s="259" t="s">
        <v>785</v>
      </c>
      <c r="D24" s="247" t="s">
        <v>758</v>
      </c>
      <c r="E24" s="248">
        <v>1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50">
        <v>0</v>
      </c>
      <c r="O24" s="250">
        <f>ROUND(E24*N24,2)</f>
        <v>0</v>
      </c>
      <c r="P24" s="250">
        <v>0</v>
      </c>
      <c r="Q24" s="250">
        <f>ROUND(E24*P24,2)</f>
        <v>0</v>
      </c>
      <c r="R24" s="250"/>
      <c r="S24" s="250" t="s">
        <v>179</v>
      </c>
      <c r="T24" s="251" t="s">
        <v>180</v>
      </c>
      <c r="U24" s="222">
        <v>0</v>
      </c>
      <c r="V24" s="222">
        <f>ROUND(E24*U24,2)</f>
        <v>0</v>
      </c>
      <c r="W24" s="222"/>
      <c r="X24" s="222" t="s">
        <v>152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759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5">
        <v>17</v>
      </c>
      <c r="B25" s="246" t="s">
        <v>361</v>
      </c>
      <c r="C25" s="259" t="s">
        <v>786</v>
      </c>
      <c r="D25" s="247" t="s">
        <v>758</v>
      </c>
      <c r="E25" s="248">
        <v>6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179</v>
      </c>
      <c r="T25" s="251" t="s">
        <v>180</v>
      </c>
      <c r="U25" s="222">
        <v>0</v>
      </c>
      <c r="V25" s="222">
        <f>ROUND(E25*U25,2)</f>
        <v>0</v>
      </c>
      <c r="W25" s="222"/>
      <c r="X25" s="222" t="s">
        <v>152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759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5">
        <v>18</v>
      </c>
      <c r="B26" s="246" t="s">
        <v>787</v>
      </c>
      <c r="C26" s="259" t="s">
        <v>788</v>
      </c>
      <c r="D26" s="247" t="s">
        <v>758</v>
      </c>
      <c r="E26" s="248">
        <v>6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15</v>
      </c>
      <c r="M26" s="250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0"/>
      <c r="S26" s="250" t="s">
        <v>179</v>
      </c>
      <c r="T26" s="251" t="s">
        <v>180</v>
      </c>
      <c r="U26" s="222">
        <v>0</v>
      </c>
      <c r="V26" s="222">
        <f>ROUND(E26*U26,2)</f>
        <v>0</v>
      </c>
      <c r="W26" s="222"/>
      <c r="X26" s="222" t="s">
        <v>152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759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5">
        <v>19</v>
      </c>
      <c r="B27" s="246" t="s">
        <v>360</v>
      </c>
      <c r="C27" s="259" t="s">
        <v>789</v>
      </c>
      <c r="D27" s="247" t="s">
        <v>758</v>
      </c>
      <c r="E27" s="248">
        <v>55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179</v>
      </c>
      <c r="T27" s="251" t="s">
        <v>180</v>
      </c>
      <c r="U27" s="222">
        <v>0</v>
      </c>
      <c r="V27" s="222">
        <f>ROUND(E27*U27,2)</f>
        <v>0</v>
      </c>
      <c r="W27" s="222"/>
      <c r="X27" s="222" t="s">
        <v>513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514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5">
        <v>20</v>
      </c>
      <c r="B28" s="246" t="s">
        <v>790</v>
      </c>
      <c r="C28" s="259" t="s">
        <v>791</v>
      </c>
      <c r="D28" s="247" t="s">
        <v>758</v>
      </c>
      <c r="E28" s="248">
        <v>6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/>
      <c r="S28" s="250" t="s">
        <v>179</v>
      </c>
      <c r="T28" s="251" t="s">
        <v>180</v>
      </c>
      <c r="U28" s="222">
        <v>0</v>
      </c>
      <c r="V28" s="222">
        <f>ROUND(E28*U28,2)</f>
        <v>0</v>
      </c>
      <c r="W28" s="222"/>
      <c r="X28" s="222" t="s">
        <v>152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759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5">
        <v>21</v>
      </c>
      <c r="B29" s="246" t="s">
        <v>792</v>
      </c>
      <c r="C29" s="259" t="s">
        <v>793</v>
      </c>
      <c r="D29" s="247" t="s">
        <v>758</v>
      </c>
      <c r="E29" s="248">
        <v>8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15</v>
      </c>
      <c r="M29" s="250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0"/>
      <c r="S29" s="250" t="s">
        <v>179</v>
      </c>
      <c r="T29" s="251" t="s">
        <v>180</v>
      </c>
      <c r="U29" s="222">
        <v>0</v>
      </c>
      <c r="V29" s="222">
        <f>ROUND(E29*U29,2)</f>
        <v>0</v>
      </c>
      <c r="W29" s="222"/>
      <c r="X29" s="222" t="s">
        <v>152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759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5">
        <v>22</v>
      </c>
      <c r="B30" s="246" t="s">
        <v>794</v>
      </c>
      <c r="C30" s="259" t="s">
        <v>795</v>
      </c>
      <c r="D30" s="247" t="s">
        <v>758</v>
      </c>
      <c r="E30" s="248">
        <v>1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0"/>
      <c r="S30" s="250" t="s">
        <v>179</v>
      </c>
      <c r="T30" s="251" t="s">
        <v>180</v>
      </c>
      <c r="U30" s="222">
        <v>0</v>
      </c>
      <c r="V30" s="222">
        <f>ROUND(E30*U30,2)</f>
        <v>0</v>
      </c>
      <c r="W30" s="222"/>
      <c r="X30" s="222" t="s">
        <v>152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759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5">
        <v>23</v>
      </c>
      <c r="B31" s="246" t="s">
        <v>642</v>
      </c>
      <c r="C31" s="259" t="s">
        <v>796</v>
      </c>
      <c r="D31" s="247" t="s">
        <v>758</v>
      </c>
      <c r="E31" s="248">
        <v>14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15</v>
      </c>
      <c r="M31" s="250">
        <f>G31*(1+L31/100)</f>
        <v>0</v>
      </c>
      <c r="N31" s="250">
        <v>0</v>
      </c>
      <c r="O31" s="250">
        <f>ROUND(E31*N31,2)</f>
        <v>0</v>
      </c>
      <c r="P31" s="250">
        <v>0</v>
      </c>
      <c r="Q31" s="250">
        <f>ROUND(E31*P31,2)</f>
        <v>0</v>
      </c>
      <c r="R31" s="250"/>
      <c r="S31" s="250" t="s">
        <v>179</v>
      </c>
      <c r="T31" s="251" t="s">
        <v>180</v>
      </c>
      <c r="U31" s="222">
        <v>0</v>
      </c>
      <c r="V31" s="222">
        <f>ROUND(E31*U31,2)</f>
        <v>0</v>
      </c>
      <c r="W31" s="222"/>
      <c r="X31" s="222" t="s">
        <v>152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759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5">
        <v>24</v>
      </c>
      <c r="B32" s="246" t="s">
        <v>797</v>
      </c>
      <c r="C32" s="259" t="s">
        <v>798</v>
      </c>
      <c r="D32" s="247" t="s">
        <v>758</v>
      </c>
      <c r="E32" s="248">
        <v>3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</v>
      </c>
      <c r="O32" s="250">
        <f>ROUND(E32*N32,2)</f>
        <v>0</v>
      </c>
      <c r="P32" s="250">
        <v>0</v>
      </c>
      <c r="Q32" s="250">
        <f>ROUND(E32*P32,2)</f>
        <v>0</v>
      </c>
      <c r="R32" s="250"/>
      <c r="S32" s="250" t="s">
        <v>179</v>
      </c>
      <c r="T32" s="251" t="s">
        <v>180</v>
      </c>
      <c r="U32" s="222">
        <v>0</v>
      </c>
      <c r="V32" s="222">
        <f>ROUND(E32*U32,2)</f>
        <v>0</v>
      </c>
      <c r="W32" s="222"/>
      <c r="X32" s="222" t="s">
        <v>152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759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5">
        <v>25</v>
      </c>
      <c r="B33" s="246" t="s">
        <v>799</v>
      </c>
      <c r="C33" s="259" t="s">
        <v>800</v>
      </c>
      <c r="D33" s="247" t="s">
        <v>758</v>
      </c>
      <c r="E33" s="248">
        <v>3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179</v>
      </c>
      <c r="T33" s="251" t="s">
        <v>180</v>
      </c>
      <c r="U33" s="222">
        <v>0</v>
      </c>
      <c r="V33" s="222">
        <f>ROUND(E33*U33,2)</f>
        <v>0</v>
      </c>
      <c r="W33" s="222"/>
      <c r="X33" s="222" t="s">
        <v>152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759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5">
        <v>26</v>
      </c>
      <c r="B34" s="246" t="s">
        <v>801</v>
      </c>
      <c r="C34" s="259" t="s">
        <v>802</v>
      </c>
      <c r="D34" s="247" t="s">
        <v>281</v>
      </c>
      <c r="E34" s="248">
        <v>86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0"/>
      <c r="S34" s="250" t="s">
        <v>179</v>
      </c>
      <c r="T34" s="251" t="s">
        <v>180</v>
      </c>
      <c r="U34" s="222">
        <v>0</v>
      </c>
      <c r="V34" s="222">
        <f>ROUND(E34*U34,2)</f>
        <v>0</v>
      </c>
      <c r="W34" s="222"/>
      <c r="X34" s="222" t="s">
        <v>152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759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5">
        <v>27</v>
      </c>
      <c r="B35" s="246" t="s">
        <v>803</v>
      </c>
      <c r="C35" s="259" t="s">
        <v>804</v>
      </c>
      <c r="D35" s="247" t="s">
        <v>281</v>
      </c>
      <c r="E35" s="248">
        <v>224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0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179</v>
      </c>
      <c r="T35" s="251" t="s">
        <v>180</v>
      </c>
      <c r="U35" s="222">
        <v>0</v>
      </c>
      <c r="V35" s="222">
        <f>ROUND(E35*U35,2)</f>
        <v>0</v>
      </c>
      <c r="W35" s="222"/>
      <c r="X35" s="222" t="s">
        <v>152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759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5">
        <v>28</v>
      </c>
      <c r="B36" s="246" t="s">
        <v>805</v>
      </c>
      <c r="C36" s="259" t="s">
        <v>806</v>
      </c>
      <c r="D36" s="247" t="s">
        <v>281</v>
      </c>
      <c r="E36" s="248">
        <v>283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/>
      <c r="S36" s="250" t="s">
        <v>179</v>
      </c>
      <c r="T36" s="251" t="s">
        <v>180</v>
      </c>
      <c r="U36" s="222">
        <v>0</v>
      </c>
      <c r="V36" s="222">
        <f>ROUND(E36*U36,2)</f>
        <v>0</v>
      </c>
      <c r="W36" s="222"/>
      <c r="X36" s="222" t="s">
        <v>152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759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5">
        <v>29</v>
      </c>
      <c r="B37" s="246" t="s">
        <v>807</v>
      </c>
      <c r="C37" s="259" t="s">
        <v>808</v>
      </c>
      <c r="D37" s="247" t="s">
        <v>281</v>
      </c>
      <c r="E37" s="248">
        <v>15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179</v>
      </c>
      <c r="T37" s="251" t="s">
        <v>180</v>
      </c>
      <c r="U37" s="222">
        <v>0</v>
      </c>
      <c r="V37" s="222">
        <f>ROUND(E37*U37,2)</f>
        <v>0</v>
      </c>
      <c r="W37" s="222"/>
      <c r="X37" s="222" t="s">
        <v>152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759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5">
        <v>30</v>
      </c>
      <c r="B38" s="246" t="s">
        <v>809</v>
      </c>
      <c r="C38" s="259" t="s">
        <v>810</v>
      </c>
      <c r="D38" s="247" t="s">
        <v>281</v>
      </c>
      <c r="E38" s="248">
        <v>10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179</v>
      </c>
      <c r="T38" s="251" t="s">
        <v>180</v>
      </c>
      <c r="U38" s="222">
        <v>0</v>
      </c>
      <c r="V38" s="222">
        <f>ROUND(E38*U38,2)</f>
        <v>0</v>
      </c>
      <c r="W38" s="222"/>
      <c r="X38" s="222" t="s">
        <v>152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759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5">
        <v>31</v>
      </c>
      <c r="B39" s="246" t="s">
        <v>811</v>
      </c>
      <c r="C39" s="259" t="s">
        <v>812</v>
      </c>
      <c r="D39" s="247" t="s">
        <v>281</v>
      </c>
      <c r="E39" s="248">
        <v>15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179</v>
      </c>
      <c r="T39" s="251" t="s">
        <v>180</v>
      </c>
      <c r="U39" s="222">
        <v>0</v>
      </c>
      <c r="V39" s="222">
        <f>ROUND(E39*U39,2)</f>
        <v>0</v>
      </c>
      <c r="W39" s="222"/>
      <c r="X39" s="222" t="s">
        <v>152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759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5">
        <v>32</v>
      </c>
      <c r="B40" s="246" t="s">
        <v>813</v>
      </c>
      <c r="C40" s="259" t="s">
        <v>814</v>
      </c>
      <c r="D40" s="247" t="s">
        <v>281</v>
      </c>
      <c r="E40" s="248">
        <v>64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15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/>
      <c r="S40" s="250" t="s">
        <v>179</v>
      </c>
      <c r="T40" s="251" t="s">
        <v>180</v>
      </c>
      <c r="U40" s="222">
        <v>0</v>
      </c>
      <c r="V40" s="222">
        <f>ROUND(E40*U40,2)</f>
        <v>0</v>
      </c>
      <c r="W40" s="222"/>
      <c r="X40" s="222" t="s">
        <v>152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759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5">
        <v>33</v>
      </c>
      <c r="B41" s="246" t="s">
        <v>815</v>
      </c>
      <c r="C41" s="259" t="s">
        <v>816</v>
      </c>
      <c r="D41" s="247" t="s">
        <v>281</v>
      </c>
      <c r="E41" s="248">
        <v>36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179</v>
      </c>
      <c r="T41" s="251" t="s">
        <v>180</v>
      </c>
      <c r="U41" s="222">
        <v>0</v>
      </c>
      <c r="V41" s="222">
        <f>ROUND(E41*U41,2)</f>
        <v>0</v>
      </c>
      <c r="W41" s="222"/>
      <c r="X41" s="222" t="s">
        <v>152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759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5">
        <v>34</v>
      </c>
      <c r="B42" s="246" t="s">
        <v>817</v>
      </c>
      <c r="C42" s="259" t="s">
        <v>818</v>
      </c>
      <c r="D42" s="247" t="s">
        <v>281</v>
      </c>
      <c r="E42" s="248">
        <v>15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179</v>
      </c>
      <c r="T42" s="251" t="s">
        <v>180</v>
      </c>
      <c r="U42" s="222">
        <v>0</v>
      </c>
      <c r="V42" s="222">
        <f>ROUND(E42*U42,2)</f>
        <v>0</v>
      </c>
      <c r="W42" s="222"/>
      <c r="X42" s="222" t="s">
        <v>152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759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5">
        <v>35</v>
      </c>
      <c r="B43" s="246" t="s">
        <v>819</v>
      </c>
      <c r="C43" s="259" t="s">
        <v>820</v>
      </c>
      <c r="D43" s="247" t="s">
        <v>281</v>
      </c>
      <c r="E43" s="248">
        <v>4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/>
      <c r="S43" s="250" t="s">
        <v>179</v>
      </c>
      <c r="T43" s="251" t="s">
        <v>180</v>
      </c>
      <c r="U43" s="222">
        <v>0</v>
      </c>
      <c r="V43" s="222">
        <f>ROUND(E43*U43,2)</f>
        <v>0</v>
      </c>
      <c r="W43" s="222"/>
      <c r="X43" s="222" t="s">
        <v>152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759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5">
        <v>36</v>
      </c>
      <c r="B44" s="246" t="s">
        <v>821</v>
      </c>
      <c r="C44" s="259" t="s">
        <v>822</v>
      </c>
      <c r="D44" s="247" t="s">
        <v>281</v>
      </c>
      <c r="E44" s="248">
        <v>40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179</v>
      </c>
      <c r="T44" s="251" t="s">
        <v>180</v>
      </c>
      <c r="U44" s="222">
        <v>0</v>
      </c>
      <c r="V44" s="222">
        <f>ROUND(E44*U44,2)</f>
        <v>0</v>
      </c>
      <c r="W44" s="222"/>
      <c r="X44" s="222" t="s">
        <v>152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759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5">
        <v>37</v>
      </c>
      <c r="B45" s="246" t="s">
        <v>47</v>
      </c>
      <c r="C45" s="259" t="s">
        <v>823</v>
      </c>
      <c r="D45" s="247" t="s">
        <v>281</v>
      </c>
      <c r="E45" s="248">
        <v>24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179</v>
      </c>
      <c r="T45" s="251" t="s">
        <v>180</v>
      </c>
      <c r="U45" s="222">
        <v>0</v>
      </c>
      <c r="V45" s="222">
        <f>ROUND(E45*U45,2)</f>
        <v>0</v>
      </c>
      <c r="W45" s="222"/>
      <c r="X45" s="222" t="s">
        <v>152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759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228" t="s">
        <v>145</v>
      </c>
      <c r="B46" s="229" t="s">
        <v>107</v>
      </c>
      <c r="C46" s="253" t="s">
        <v>108</v>
      </c>
      <c r="D46" s="230"/>
      <c r="E46" s="231"/>
      <c r="F46" s="232"/>
      <c r="G46" s="232">
        <f>SUMIF(AG47:AG78,"&lt;&gt;NOR",G47:G78)</f>
        <v>0</v>
      </c>
      <c r="H46" s="232"/>
      <c r="I46" s="232">
        <f>SUM(I47:I78)</f>
        <v>0</v>
      </c>
      <c r="J46" s="232"/>
      <c r="K46" s="232">
        <f>SUM(K47:K78)</f>
        <v>0</v>
      </c>
      <c r="L46" s="232"/>
      <c r="M46" s="232">
        <f>SUM(M47:M78)</f>
        <v>0</v>
      </c>
      <c r="N46" s="232"/>
      <c r="O46" s="232">
        <f>SUM(O47:O78)</f>
        <v>0</v>
      </c>
      <c r="P46" s="232"/>
      <c r="Q46" s="232">
        <f>SUM(Q47:Q78)</f>
        <v>0</v>
      </c>
      <c r="R46" s="232"/>
      <c r="S46" s="232"/>
      <c r="T46" s="233"/>
      <c r="U46" s="227"/>
      <c r="V46" s="227">
        <f>SUM(V47:V78)</f>
        <v>0</v>
      </c>
      <c r="W46" s="227"/>
      <c r="X46" s="227"/>
      <c r="AG46" t="s">
        <v>146</v>
      </c>
    </row>
    <row r="47" spans="1:60" outlineLevel="1" x14ac:dyDescent="0.2">
      <c r="A47" s="245">
        <v>38</v>
      </c>
      <c r="B47" s="246" t="s">
        <v>824</v>
      </c>
      <c r="C47" s="259" t="s">
        <v>757</v>
      </c>
      <c r="D47" s="247" t="s">
        <v>758</v>
      </c>
      <c r="E47" s="248">
        <v>16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/>
      <c r="S47" s="250" t="s">
        <v>179</v>
      </c>
      <c r="T47" s="251" t="s">
        <v>180</v>
      </c>
      <c r="U47" s="222">
        <v>0</v>
      </c>
      <c r="V47" s="222">
        <f>ROUND(E47*U47,2)</f>
        <v>0</v>
      </c>
      <c r="W47" s="222"/>
      <c r="X47" s="222" t="s">
        <v>152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759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5">
        <v>39</v>
      </c>
      <c r="B48" s="246" t="s">
        <v>825</v>
      </c>
      <c r="C48" s="259" t="s">
        <v>826</v>
      </c>
      <c r="D48" s="247" t="s">
        <v>758</v>
      </c>
      <c r="E48" s="248">
        <v>2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/>
      <c r="S48" s="250" t="s">
        <v>179</v>
      </c>
      <c r="T48" s="251" t="s">
        <v>180</v>
      </c>
      <c r="U48" s="222">
        <v>0</v>
      </c>
      <c r="V48" s="222">
        <f>ROUND(E48*U48,2)</f>
        <v>0</v>
      </c>
      <c r="W48" s="222"/>
      <c r="X48" s="222" t="s">
        <v>152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759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5">
        <v>40</v>
      </c>
      <c r="B49" s="246" t="s">
        <v>827</v>
      </c>
      <c r="C49" s="259" t="s">
        <v>765</v>
      </c>
      <c r="D49" s="247" t="s">
        <v>758</v>
      </c>
      <c r="E49" s="248">
        <v>10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15</v>
      </c>
      <c r="M49" s="250">
        <f>G49*(1+L49/100)</f>
        <v>0</v>
      </c>
      <c r="N49" s="250">
        <v>0</v>
      </c>
      <c r="O49" s="250">
        <f>ROUND(E49*N49,2)</f>
        <v>0</v>
      </c>
      <c r="P49" s="250">
        <v>0</v>
      </c>
      <c r="Q49" s="250">
        <f>ROUND(E49*P49,2)</f>
        <v>0</v>
      </c>
      <c r="R49" s="250"/>
      <c r="S49" s="250" t="s">
        <v>179</v>
      </c>
      <c r="T49" s="251" t="s">
        <v>180</v>
      </c>
      <c r="U49" s="222">
        <v>0</v>
      </c>
      <c r="V49" s="222">
        <f>ROUND(E49*U49,2)</f>
        <v>0</v>
      </c>
      <c r="W49" s="222"/>
      <c r="X49" s="222" t="s">
        <v>152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759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5">
        <v>41</v>
      </c>
      <c r="B50" s="246" t="s">
        <v>828</v>
      </c>
      <c r="C50" s="259" t="s">
        <v>766</v>
      </c>
      <c r="D50" s="247" t="s">
        <v>758</v>
      </c>
      <c r="E50" s="248">
        <v>1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/>
      <c r="S50" s="250" t="s">
        <v>179</v>
      </c>
      <c r="T50" s="251" t="s">
        <v>180</v>
      </c>
      <c r="U50" s="222">
        <v>0</v>
      </c>
      <c r="V50" s="222">
        <f>ROUND(E50*U50,2)</f>
        <v>0</v>
      </c>
      <c r="W50" s="222"/>
      <c r="X50" s="222" t="s">
        <v>152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759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5">
        <v>42</v>
      </c>
      <c r="B51" s="246" t="s">
        <v>829</v>
      </c>
      <c r="C51" s="259" t="s">
        <v>767</v>
      </c>
      <c r="D51" s="247" t="s">
        <v>758</v>
      </c>
      <c r="E51" s="248">
        <v>4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15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/>
      <c r="S51" s="250" t="s">
        <v>179</v>
      </c>
      <c r="T51" s="251" t="s">
        <v>180</v>
      </c>
      <c r="U51" s="222">
        <v>0</v>
      </c>
      <c r="V51" s="222">
        <f>ROUND(E51*U51,2)</f>
        <v>0</v>
      </c>
      <c r="W51" s="222"/>
      <c r="X51" s="222" t="s">
        <v>152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759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5">
        <v>43</v>
      </c>
      <c r="B52" s="246" t="s">
        <v>830</v>
      </c>
      <c r="C52" s="259" t="s">
        <v>768</v>
      </c>
      <c r="D52" s="247" t="s">
        <v>758</v>
      </c>
      <c r="E52" s="248">
        <v>2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0</v>
      </c>
      <c r="O52" s="250">
        <f>ROUND(E52*N52,2)</f>
        <v>0</v>
      </c>
      <c r="P52" s="250">
        <v>0</v>
      </c>
      <c r="Q52" s="250">
        <f>ROUND(E52*P52,2)</f>
        <v>0</v>
      </c>
      <c r="R52" s="250"/>
      <c r="S52" s="250" t="s">
        <v>179</v>
      </c>
      <c r="T52" s="251" t="s">
        <v>180</v>
      </c>
      <c r="U52" s="222">
        <v>0</v>
      </c>
      <c r="V52" s="222">
        <f>ROUND(E52*U52,2)</f>
        <v>0</v>
      </c>
      <c r="W52" s="222"/>
      <c r="X52" s="222" t="s">
        <v>152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759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5">
        <v>44</v>
      </c>
      <c r="B53" s="246" t="s">
        <v>831</v>
      </c>
      <c r="C53" s="259" t="s">
        <v>779</v>
      </c>
      <c r="D53" s="247" t="s">
        <v>758</v>
      </c>
      <c r="E53" s="248">
        <v>36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0</v>
      </c>
      <c r="O53" s="250">
        <f>ROUND(E53*N53,2)</f>
        <v>0</v>
      </c>
      <c r="P53" s="250">
        <v>0</v>
      </c>
      <c r="Q53" s="250">
        <f>ROUND(E53*P53,2)</f>
        <v>0</v>
      </c>
      <c r="R53" s="250"/>
      <c r="S53" s="250" t="s">
        <v>179</v>
      </c>
      <c r="T53" s="251" t="s">
        <v>180</v>
      </c>
      <c r="U53" s="222">
        <v>0</v>
      </c>
      <c r="V53" s="222">
        <f>ROUND(E53*U53,2)</f>
        <v>0</v>
      </c>
      <c r="W53" s="222"/>
      <c r="X53" s="222" t="s">
        <v>152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759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5">
        <v>45</v>
      </c>
      <c r="B54" s="246" t="s">
        <v>832</v>
      </c>
      <c r="C54" s="259" t="s">
        <v>781</v>
      </c>
      <c r="D54" s="247" t="s">
        <v>758</v>
      </c>
      <c r="E54" s="248">
        <v>1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179</v>
      </c>
      <c r="T54" s="251" t="s">
        <v>180</v>
      </c>
      <c r="U54" s="222">
        <v>0</v>
      </c>
      <c r="V54" s="222">
        <f>ROUND(E54*U54,2)</f>
        <v>0</v>
      </c>
      <c r="W54" s="222"/>
      <c r="X54" s="222" t="s">
        <v>152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759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5">
        <v>46</v>
      </c>
      <c r="B55" s="246" t="s">
        <v>833</v>
      </c>
      <c r="C55" s="259" t="s">
        <v>788</v>
      </c>
      <c r="D55" s="247" t="s">
        <v>758</v>
      </c>
      <c r="E55" s="248">
        <v>6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0"/>
      <c r="S55" s="250" t="s">
        <v>179</v>
      </c>
      <c r="T55" s="251" t="s">
        <v>180</v>
      </c>
      <c r="U55" s="222">
        <v>0</v>
      </c>
      <c r="V55" s="222">
        <f>ROUND(E55*U55,2)</f>
        <v>0</v>
      </c>
      <c r="W55" s="222"/>
      <c r="X55" s="222" t="s">
        <v>152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759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5">
        <v>47</v>
      </c>
      <c r="B56" s="246" t="s">
        <v>834</v>
      </c>
      <c r="C56" s="259" t="s">
        <v>789</v>
      </c>
      <c r="D56" s="247" t="s">
        <v>758</v>
      </c>
      <c r="E56" s="248">
        <v>55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15</v>
      </c>
      <c r="M56" s="250">
        <f>G56*(1+L56/100)</f>
        <v>0</v>
      </c>
      <c r="N56" s="250">
        <v>0</v>
      </c>
      <c r="O56" s="250">
        <f>ROUND(E56*N56,2)</f>
        <v>0</v>
      </c>
      <c r="P56" s="250">
        <v>0</v>
      </c>
      <c r="Q56" s="250">
        <f>ROUND(E56*P56,2)</f>
        <v>0</v>
      </c>
      <c r="R56" s="250"/>
      <c r="S56" s="250" t="s">
        <v>179</v>
      </c>
      <c r="T56" s="251" t="s">
        <v>180</v>
      </c>
      <c r="U56" s="222">
        <v>0</v>
      </c>
      <c r="V56" s="222">
        <f>ROUND(E56*U56,2)</f>
        <v>0</v>
      </c>
      <c r="W56" s="222"/>
      <c r="X56" s="222" t="s">
        <v>513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514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5">
        <v>48</v>
      </c>
      <c r="B57" s="246" t="s">
        <v>835</v>
      </c>
      <c r="C57" s="259" t="s">
        <v>791</v>
      </c>
      <c r="D57" s="247" t="s">
        <v>758</v>
      </c>
      <c r="E57" s="248">
        <v>6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15</v>
      </c>
      <c r="M57" s="250">
        <f>G57*(1+L57/100)</f>
        <v>0</v>
      </c>
      <c r="N57" s="250">
        <v>0</v>
      </c>
      <c r="O57" s="250">
        <f>ROUND(E57*N57,2)</f>
        <v>0</v>
      </c>
      <c r="P57" s="250">
        <v>0</v>
      </c>
      <c r="Q57" s="250">
        <f>ROUND(E57*P57,2)</f>
        <v>0</v>
      </c>
      <c r="R57" s="250"/>
      <c r="S57" s="250" t="s">
        <v>179</v>
      </c>
      <c r="T57" s="251" t="s">
        <v>180</v>
      </c>
      <c r="U57" s="222">
        <v>0</v>
      </c>
      <c r="V57" s="222">
        <f>ROUND(E57*U57,2)</f>
        <v>0</v>
      </c>
      <c r="W57" s="222"/>
      <c r="X57" s="222" t="s">
        <v>152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759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5">
        <v>49</v>
      </c>
      <c r="B58" s="246" t="s">
        <v>836</v>
      </c>
      <c r="C58" s="259" t="s">
        <v>793</v>
      </c>
      <c r="D58" s="247" t="s">
        <v>758</v>
      </c>
      <c r="E58" s="248">
        <v>8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/>
      <c r="S58" s="250" t="s">
        <v>179</v>
      </c>
      <c r="T58" s="251" t="s">
        <v>180</v>
      </c>
      <c r="U58" s="222">
        <v>0</v>
      </c>
      <c r="V58" s="222">
        <f>ROUND(E58*U58,2)</f>
        <v>0</v>
      </c>
      <c r="W58" s="222"/>
      <c r="X58" s="222" t="s">
        <v>152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759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5">
        <v>50</v>
      </c>
      <c r="B59" s="246" t="s">
        <v>837</v>
      </c>
      <c r="C59" s="259" t="s">
        <v>795</v>
      </c>
      <c r="D59" s="247" t="s">
        <v>758</v>
      </c>
      <c r="E59" s="248">
        <v>1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0</v>
      </c>
      <c r="O59" s="250">
        <f>ROUND(E59*N59,2)</f>
        <v>0</v>
      </c>
      <c r="P59" s="250">
        <v>0</v>
      </c>
      <c r="Q59" s="250">
        <f>ROUND(E59*P59,2)</f>
        <v>0</v>
      </c>
      <c r="R59" s="250"/>
      <c r="S59" s="250" t="s">
        <v>179</v>
      </c>
      <c r="T59" s="251" t="s">
        <v>180</v>
      </c>
      <c r="U59" s="222">
        <v>0</v>
      </c>
      <c r="V59" s="222">
        <f>ROUND(E59*U59,2)</f>
        <v>0</v>
      </c>
      <c r="W59" s="222"/>
      <c r="X59" s="222" t="s">
        <v>152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759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5">
        <v>51</v>
      </c>
      <c r="B60" s="246" t="s">
        <v>838</v>
      </c>
      <c r="C60" s="259" t="s">
        <v>796</v>
      </c>
      <c r="D60" s="247" t="s">
        <v>758</v>
      </c>
      <c r="E60" s="248">
        <v>14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0</v>
      </c>
      <c r="Q60" s="250">
        <f>ROUND(E60*P60,2)</f>
        <v>0</v>
      </c>
      <c r="R60" s="250"/>
      <c r="S60" s="250" t="s">
        <v>179</v>
      </c>
      <c r="T60" s="251" t="s">
        <v>180</v>
      </c>
      <c r="U60" s="222">
        <v>0</v>
      </c>
      <c r="V60" s="222">
        <f>ROUND(E60*U60,2)</f>
        <v>0</v>
      </c>
      <c r="W60" s="222"/>
      <c r="X60" s="222" t="s">
        <v>152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759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5">
        <v>52</v>
      </c>
      <c r="B61" s="246" t="s">
        <v>839</v>
      </c>
      <c r="C61" s="259" t="s">
        <v>798</v>
      </c>
      <c r="D61" s="247" t="s">
        <v>758</v>
      </c>
      <c r="E61" s="248">
        <v>3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15</v>
      </c>
      <c r="M61" s="250">
        <f>G61*(1+L61/100)</f>
        <v>0</v>
      </c>
      <c r="N61" s="250">
        <v>0</v>
      </c>
      <c r="O61" s="250">
        <f>ROUND(E61*N61,2)</f>
        <v>0</v>
      </c>
      <c r="P61" s="250">
        <v>0</v>
      </c>
      <c r="Q61" s="250">
        <f>ROUND(E61*P61,2)</f>
        <v>0</v>
      </c>
      <c r="R61" s="250"/>
      <c r="S61" s="250" t="s">
        <v>179</v>
      </c>
      <c r="T61" s="251" t="s">
        <v>180</v>
      </c>
      <c r="U61" s="222">
        <v>0</v>
      </c>
      <c r="V61" s="222">
        <f>ROUND(E61*U61,2)</f>
        <v>0</v>
      </c>
      <c r="W61" s="222"/>
      <c r="X61" s="222" t="s">
        <v>152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759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5">
        <v>53</v>
      </c>
      <c r="B62" s="246" t="s">
        <v>840</v>
      </c>
      <c r="C62" s="259" t="s">
        <v>800</v>
      </c>
      <c r="D62" s="247" t="s">
        <v>758</v>
      </c>
      <c r="E62" s="248">
        <v>3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/>
      <c r="S62" s="250" t="s">
        <v>179</v>
      </c>
      <c r="T62" s="251" t="s">
        <v>180</v>
      </c>
      <c r="U62" s="222">
        <v>0</v>
      </c>
      <c r="V62" s="222">
        <f>ROUND(E62*U62,2)</f>
        <v>0</v>
      </c>
      <c r="W62" s="222"/>
      <c r="X62" s="222" t="s">
        <v>152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759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5">
        <v>54</v>
      </c>
      <c r="B63" s="246" t="s">
        <v>841</v>
      </c>
      <c r="C63" s="259" t="s">
        <v>802</v>
      </c>
      <c r="D63" s="247" t="s">
        <v>281</v>
      </c>
      <c r="E63" s="248">
        <v>86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0</v>
      </c>
      <c r="Q63" s="250">
        <f>ROUND(E63*P63,2)</f>
        <v>0</v>
      </c>
      <c r="R63" s="250"/>
      <c r="S63" s="250" t="s">
        <v>179</v>
      </c>
      <c r="T63" s="251" t="s">
        <v>180</v>
      </c>
      <c r="U63" s="222">
        <v>0</v>
      </c>
      <c r="V63" s="222">
        <f>ROUND(E63*U63,2)</f>
        <v>0</v>
      </c>
      <c r="W63" s="222"/>
      <c r="X63" s="222" t="s">
        <v>152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759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5">
        <v>55</v>
      </c>
      <c r="B64" s="246" t="s">
        <v>842</v>
      </c>
      <c r="C64" s="259" t="s">
        <v>804</v>
      </c>
      <c r="D64" s="247" t="s">
        <v>281</v>
      </c>
      <c r="E64" s="248">
        <v>224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0</v>
      </c>
      <c r="O64" s="250">
        <f>ROUND(E64*N64,2)</f>
        <v>0</v>
      </c>
      <c r="P64" s="250">
        <v>0</v>
      </c>
      <c r="Q64" s="250">
        <f>ROUND(E64*P64,2)</f>
        <v>0</v>
      </c>
      <c r="R64" s="250"/>
      <c r="S64" s="250" t="s">
        <v>179</v>
      </c>
      <c r="T64" s="251" t="s">
        <v>180</v>
      </c>
      <c r="U64" s="222">
        <v>0</v>
      </c>
      <c r="V64" s="222">
        <f>ROUND(E64*U64,2)</f>
        <v>0</v>
      </c>
      <c r="W64" s="222"/>
      <c r="X64" s="222" t="s">
        <v>152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759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5">
        <v>56</v>
      </c>
      <c r="B65" s="246" t="s">
        <v>843</v>
      </c>
      <c r="C65" s="259" t="s">
        <v>806</v>
      </c>
      <c r="D65" s="247" t="s">
        <v>281</v>
      </c>
      <c r="E65" s="248">
        <v>283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15</v>
      </c>
      <c r="M65" s="250">
        <f>G65*(1+L65/100)</f>
        <v>0</v>
      </c>
      <c r="N65" s="250">
        <v>0</v>
      </c>
      <c r="O65" s="250">
        <f>ROUND(E65*N65,2)</f>
        <v>0</v>
      </c>
      <c r="P65" s="250">
        <v>0</v>
      </c>
      <c r="Q65" s="250">
        <f>ROUND(E65*P65,2)</f>
        <v>0</v>
      </c>
      <c r="R65" s="250"/>
      <c r="S65" s="250" t="s">
        <v>179</v>
      </c>
      <c r="T65" s="251" t="s">
        <v>180</v>
      </c>
      <c r="U65" s="222">
        <v>0</v>
      </c>
      <c r="V65" s="222">
        <f>ROUND(E65*U65,2)</f>
        <v>0</v>
      </c>
      <c r="W65" s="222"/>
      <c r="X65" s="222" t="s">
        <v>152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759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5">
        <v>57</v>
      </c>
      <c r="B66" s="246" t="s">
        <v>844</v>
      </c>
      <c r="C66" s="259" t="s">
        <v>808</v>
      </c>
      <c r="D66" s="247" t="s">
        <v>281</v>
      </c>
      <c r="E66" s="248">
        <v>15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15</v>
      </c>
      <c r="M66" s="250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0"/>
      <c r="S66" s="250" t="s">
        <v>179</v>
      </c>
      <c r="T66" s="251" t="s">
        <v>180</v>
      </c>
      <c r="U66" s="222">
        <v>0</v>
      </c>
      <c r="V66" s="222">
        <f>ROUND(E66*U66,2)</f>
        <v>0</v>
      </c>
      <c r="W66" s="222"/>
      <c r="X66" s="222" t="s">
        <v>152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759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5">
        <v>58</v>
      </c>
      <c r="B67" s="246" t="s">
        <v>845</v>
      </c>
      <c r="C67" s="259" t="s">
        <v>810</v>
      </c>
      <c r="D67" s="247" t="s">
        <v>281</v>
      </c>
      <c r="E67" s="248">
        <v>10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15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/>
      <c r="S67" s="250" t="s">
        <v>179</v>
      </c>
      <c r="T67" s="251" t="s">
        <v>180</v>
      </c>
      <c r="U67" s="222">
        <v>0</v>
      </c>
      <c r="V67" s="222">
        <f>ROUND(E67*U67,2)</f>
        <v>0</v>
      </c>
      <c r="W67" s="222"/>
      <c r="X67" s="222" t="s">
        <v>152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759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5">
        <v>59</v>
      </c>
      <c r="B68" s="246" t="s">
        <v>846</v>
      </c>
      <c r="C68" s="259" t="s">
        <v>812</v>
      </c>
      <c r="D68" s="247" t="s">
        <v>281</v>
      </c>
      <c r="E68" s="248">
        <v>15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15</v>
      </c>
      <c r="M68" s="250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0"/>
      <c r="S68" s="250" t="s">
        <v>179</v>
      </c>
      <c r="T68" s="251" t="s">
        <v>180</v>
      </c>
      <c r="U68" s="222">
        <v>0</v>
      </c>
      <c r="V68" s="222">
        <f>ROUND(E68*U68,2)</f>
        <v>0</v>
      </c>
      <c r="W68" s="222"/>
      <c r="X68" s="222" t="s">
        <v>152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759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5">
        <v>60</v>
      </c>
      <c r="B69" s="246" t="s">
        <v>847</v>
      </c>
      <c r="C69" s="259" t="s">
        <v>814</v>
      </c>
      <c r="D69" s="247" t="s">
        <v>281</v>
      </c>
      <c r="E69" s="248">
        <v>64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15</v>
      </c>
      <c r="M69" s="250">
        <f>G69*(1+L69/100)</f>
        <v>0</v>
      </c>
      <c r="N69" s="250">
        <v>0</v>
      </c>
      <c r="O69" s="250">
        <f>ROUND(E69*N69,2)</f>
        <v>0</v>
      </c>
      <c r="P69" s="250">
        <v>0</v>
      </c>
      <c r="Q69" s="250">
        <f>ROUND(E69*P69,2)</f>
        <v>0</v>
      </c>
      <c r="R69" s="250"/>
      <c r="S69" s="250" t="s">
        <v>179</v>
      </c>
      <c r="T69" s="251" t="s">
        <v>180</v>
      </c>
      <c r="U69" s="222">
        <v>0</v>
      </c>
      <c r="V69" s="222">
        <f>ROUND(E69*U69,2)</f>
        <v>0</v>
      </c>
      <c r="W69" s="222"/>
      <c r="X69" s="222" t="s">
        <v>152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759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5">
        <v>61</v>
      </c>
      <c r="B70" s="246" t="s">
        <v>61</v>
      </c>
      <c r="C70" s="259" t="s">
        <v>816</v>
      </c>
      <c r="D70" s="247" t="s">
        <v>281</v>
      </c>
      <c r="E70" s="248">
        <v>36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15</v>
      </c>
      <c r="M70" s="250">
        <f>G70*(1+L70/100)</f>
        <v>0</v>
      </c>
      <c r="N70" s="250">
        <v>0</v>
      </c>
      <c r="O70" s="250">
        <f>ROUND(E70*N70,2)</f>
        <v>0</v>
      </c>
      <c r="P70" s="250">
        <v>0</v>
      </c>
      <c r="Q70" s="250">
        <f>ROUND(E70*P70,2)</f>
        <v>0</v>
      </c>
      <c r="R70" s="250"/>
      <c r="S70" s="250" t="s">
        <v>179</v>
      </c>
      <c r="T70" s="251" t="s">
        <v>180</v>
      </c>
      <c r="U70" s="222">
        <v>0</v>
      </c>
      <c r="V70" s="222">
        <f>ROUND(E70*U70,2)</f>
        <v>0</v>
      </c>
      <c r="W70" s="222"/>
      <c r="X70" s="222" t="s">
        <v>152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759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5">
        <v>62</v>
      </c>
      <c r="B71" s="246" t="s">
        <v>848</v>
      </c>
      <c r="C71" s="259" t="s">
        <v>818</v>
      </c>
      <c r="D71" s="247" t="s">
        <v>281</v>
      </c>
      <c r="E71" s="248">
        <v>15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15</v>
      </c>
      <c r="M71" s="250">
        <f>G71*(1+L71/100)</f>
        <v>0</v>
      </c>
      <c r="N71" s="250">
        <v>0</v>
      </c>
      <c r="O71" s="250">
        <f>ROUND(E71*N71,2)</f>
        <v>0</v>
      </c>
      <c r="P71" s="250">
        <v>0</v>
      </c>
      <c r="Q71" s="250">
        <f>ROUND(E71*P71,2)</f>
        <v>0</v>
      </c>
      <c r="R71" s="250"/>
      <c r="S71" s="250" t="s">
        <v>179</v>
      </c>
      <c r="T71" s="251" t="s">
        <v>180</v>
      </c>
      <c r="U71" s="222">
        <v>0</v>
      </c>
      <c r="V71" s="222">
        <f>ROUND(E71*U71,2)</f>
        <v>0</v>
      </c>
      <c r="W71" s="222"/>
      <c r="X71" s="222" t="s">
        <v>152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759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5">
        <v>63</v>
      </c>
      <c r="B72" s="246" t="s">
        <v>849</v>
      </c>
      <c r="C72" s="259" t="s">
        <v>820</v>
      </c>
      <c r="D72" s="247" t="s">
        <v>281</v>
      </c>
      <c r="E72" s="248">
        <v>4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0</v>
      </c>
      <c r="O72" s="250">
        <f>ROUND(E72*N72,2)</f>
        <v>0</v>
      </c>
      <c r="P72" s="250">
        <v>0</v>
      </c>
      <c r="Q72" s="250">
        <f>ROUND(E72*P72,2)</f>
        <v>0</v>
      </c>
      <c r="R72" s="250"/>
      <c r="S72" s="250" t="s">
        <v>179</v>
      </c>
      <c r="T72" s="251" t="s">
        <v>180</v>
      </c>
      <c r="U72" s="222">
        <v>0</v>
      </c>
      <c r="V72" s="222">
        <f>ROUND(E72*U72,2)</f>
        <v>0</v>
      </c>
      <c r="W72" s="222"/>
      <c r="X72" s="222" t="s">
        <v>152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759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5">
        <v>64</v>
      </c>
      <c r="B73" s="246" t="s">
        <v>63</v>
      </c>
      <c r="C73" s="259" t="s">
        <v>822</v>
      </c>
      <c r="D73" s="247" t="s">
        <v>281</v>
      </c>
      <c r="E73" s="248">
        <v>40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15</v>
      </c>
      <c r="M73" s="250">
        <f>G73*(1+L73/100)</f>
        <v>0</v>
      </c>
      <c r="N73" s="250">
        <v>0</v>
      </c>
      <c r="O73" s="250">
        <f>ROUND(E73*N73,2)</f>
        <v>0</v>
      </c>
      <c r="P73" s="250">
        <v>0</v>
      </c>
      <c r="Q73" s="250">
        <f>ROUND(E73*P73,2)</f>
        <v>0</v>
      </c>
      <c r="R73" s="250"/>
      <c r="S73" s="250" t="s">
        <v>179</v>
      </c>
      <c r="T73" s="251" t="s">
        <v>180</v>
      </c>
      <c r="U73" s="222">
        <v>0</v>
      </c>
      <c r="V73" s="222">
        <f>ROUND(E73*U73,2)</f>
        <v>0</v>
      </c>
      <c r="W73" s="222"/>
      <c r="X73" s="222" t="s">
        <v>152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759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5">
        <v>65</v>
      </c>
      <c r="B74" s="246" t="s">
        <v>850</v>
      </c>
      <c r="C74" s="259" t="s">
        <v>823</v>
      </c>
      <c r="D74" s="247" t="s">
        <v>281</v>
      </c>
      <c r="E74" s="248">
        <v>24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15</v>
      </c>
      <c r="M74" s="250">
        <f>G74*(1+L74/100)</f>
        <v>0</v>
      </c>
      <c r="N74" s="250">
        <v>0</v>
      </c>
      <c r="O74" s="250">
        <f>ROUND(E74*N74,2)</f>
        <v>0</v>
      </c>
      <c r="P74" s="250">
        <v>0</v>
      </c>
      <c r="Q74" s="250">
        <f>ROUND(E74*P74,2)</f>
        <v>0</v>
      </c>
      <c r="R74" s="250"/>
      <c r="S74" s="250" t="s">
        <v>179</v>
      </c>
      <c r="T74" s="251" t="s">
        <v>180</v>
      </c>
      <c r="U74" s="222">
        <v>0</v>
      </c>
      <c r="V74" s="222">
        <f>ROUND(E74*U74,2)</f>
        <v>0</v>
      </c>
      <c r="W74" s="222"/>
      <c r="X74" s="222" t="s">
        <v>152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759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5">
        <v>66</v>
      </c>
      <c r="B75" s="246" t="s">
        <v>851</v>
      </c>
      <c r="C75" s="259" t="s">
        <v>852</v>
      </c>
      <c r="D75" s="247" t="s">
        <v>758</v>
      </c>
      <c r="E75" s="248">
        <v>3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0</v>
      </c>
      <c r="O75" s="250">
        <f>ROUND(E75*N75,2)</f>
        <v>0</v>
      </c>
      <c r="P75" s="250">
        <v>0</v>
      </c>
      <c r="Q75" s="250">
        <f>ROUND(E75*P75,2)</f>
        <v>0</v>
      </c>
      <c r="R75" s="250"/>
      <c r="S75" s="250" t="s">
        <v>179</v>
      </c>
      <c r="T75" s="251" t="s">
        <v>180</v>
      </c>
      <c r="U75" s="222">
        <v>0</v>
      </c>
      <c r="V75" s="222">
        <f>ROUND(E75*U75,2)</f>
        <v>0</v>
      </c>
      <c r="W75" s="222"/>
      <c r="X75" s="222" t="s">
        <v>152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759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5">
        <v>67</v>
      </c>
      <c r="B76" s="246" t="s">
        <v>853</v>
      </c>
      <c r="C76" s="259" t="s">
        <v>854</v>
      </c>
      <c r="D76" s="247" t="s">
        <v>855</v>
      </c>
      <c r="E76" s="248">
        <v>4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 t="s">
        <v>179</v>
      </c>
      <c r="T76" s="251" t="s">
        <v>180</v>
      </c>
      <c r="U76" s="222">
        <v>0</v>
      </c>
      <c r="V76" s="222">
        <f>ROUND(E76*U76,2)</f>
        <v>0</v>
      </c>
      <c r="W76" s="222"/>
      <c r="X76" s="222" t="s">
        <v>152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759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5">
        <v>68</v>
      </c>
      <c r="B77" s="246" t="s">
        <v>856</v>
      </c>
      <c r="C77" s="259" t="s">
        <v>857</v>
      </c>
      <c r="D77" s="247" t="s">
        <v>758</v>
      </c>
      <c r="E77" s="248">
        <v>90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15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/>
      <c r="S77" s="250" t="s">
        <v>179</v>
      </c>
      <c r="T77" s="251" t="s">
        <v>180</v>
      </c>
      <c r="U77" s="222">
        <v>0</v>
      </c>
      <c r="V77" s="222">
        <f>ROUND(E77*U77,2)</f>
        <v>0</v>
      </c>
      <c r="W77" s="222"/>
      <c r="X77" s="222" t="s">
        <v>152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759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5">
        <v>69</v>
      </c>
      <c r="B78" s="246" t="s">
        <v>858</v>
      </c>
      <c r="C78" s="259" t="s">
        <v>859</v>
      </c>
      <c r="D78" s="247" t="s">
        <v>758</v>
      </c>
      <c r="E78" s="248">
        <v>5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15</v>
      </c>
      <c r="M78" s="250">
        <f>G78*(1+L78/100)</f>
        <v>0</v>
      </c>
      <c r="N78" s="250">
        <v>0</v>
      </c>
      <c r="O78" s="250">
        <f>ROUND(E78*N78,2)</f>
        <v>0</v>
      </c>
      <c r="P78" s="250">
        <v>0</v>
      </c>
      <c r="Q78" s="250">
        <f>ROUND(E78*P78,2)</f>
        <v>0</v>
      </c>
      <c r="R78" s="250"/>
      <c r="S78" s="250" t="s">
        <v>179</v>
      </c>
      <c r="T78" s="251" t="s">
        <v>180</v>
      </c>
      <c r="U78" s="222">
        <v>0</v>
      </c>
      <c r="V78" s="222">
        <f>ROUND(E78*U78,2)</f>
        <v>0</v>
      </c>
      <c r="W78" s="222"/>
      <c r="X78" s="222" t="s">
        <v>152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759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28" t="s">
        <v>145</v>
      </c>
      <c r="B79" s="229" t="s">
        <v>118</v>
      </c>
      <c r="C79" s="253" t="s">
        <v>28</v>
      </c>
      <c r="D79" s="230"/>
      <c r="E79" s="231"/>
      <c r="F79" s="232"/>
      <c r="G79" s="232">
        <f>SUMIF(AG80:AG85,"&lt;&gt;NOR",G80:G85)</f>
        <v>0</v>
      </c>
      <c r="H79" s="232"/>
      <c r="I79" s="232">
        <f>SUM(I80:I85)</f>
        <v>0</v>
      </c>
      <c r="J79" s="232"/>
      <c r="K79" s="232">
        <f>SUM(K80:K85)</f>
        <v>0</v>
      </c>
      <c r="L79" s="232"/>
      <c r="M79" s="232">
        <f>SUM(M80:M85)</f>
        <v>0</v>
      </c>
      <c r="N79" s="232"/>
      <c r="O79" s="232">
        <f>SUM(O80:O85)</f>
        <v>0</v>
      </c>
      <c r="P79" s="232"/>
      <c r="Q79" s="232">
        <f>SUM(Q80:Q85)</f>
        <v>0</v>
      </c>
      <c r="R79" s="232"/>
      <c r="S79" s="232"/>
      <c r="T79" s="233"/>
      <c r="U79" s="227"/>
      <c r="V79" s="227">
        <f>SUM(V80:V85)</f>
        <v>1</v>
      </c>
      <c r="W79" s="227"/>
      <c r="X79" s="227"/>
      <c r="AG79" t="s">
        <v>146</v>
      </c>
    </row>
    <row r="80" spans="1:60" outlineLevel="1" x14ac:dyDescent="0.2">
      <c r="A80" s="245">
        <v>70</v>
      </c>
      <c r="B80" s="246" t="s">
        <v>860</v>
      </c>
      <c r="C80" s="259" t="s">
        <v>861</v>
      </c>
      <c r="D80" s="247" t="s">
        <v>855</v>
      </c>
      <c r="E80" s="248">
        <v>10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15</v>
      </c>
      <c r="M80" s="250">
        <f>G80*(1+L80/100)</f>
        <v>0</v>
      </c>
      <c r="N80" s="250">
        <v>0</v>
      </c>
      <c r="O80" s="250">
        <f>ROUND(E80*N80,2)</f>
        <v>0</v>
      </c>
      <c r="P80" s="250">
        <v>0</v>
      </c>
      <c r="Q80" s="250">
        <f>ROUND(E80*P80,2)</f>
        <v>0</v>
      </c>
      <c r="R80" s="250"/>
      <c r="S80" s="250" t="s">
        <v>179</v>
      </c>
      <c r="T80" s="251" t="s">
        <v>180</v>
      </c>
      <c r="U80" s="222">
        <v>0</v>
      </c>
      <c r="V80" s="222">
        <f>ROUND(E80*U80,2)</f>
        <v>0</v>
      </c>
      <c r="W80" s="222"/>
      <c r="X80" s="222" t="s">
        <v>152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862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5">
        <v>71</v>
      </c>
      <c r="B81" s="246" t="s">
        <v>863</v>
      </c>
      <c r="C81" s="259" t="s">
        <v>864</v>
      </c>
      <c r="D81" s="247" t="s">
        <v>0</v>
      </c>
      <c r="E81" s="248">
        <v>3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15</v>
      </c>
      <c r="M81" s="250">
        <f>G81*(1+L81/100)</f>
        <v>0</v>
      </c>
      <c r="N81" s="250">
        <v>0</v>
      </c>
      <c r="O81" s="250">
        <f>ROUND(E81*N81,2)</f>
        <v>0</v>
      </c>
      <c r="P81" s="250">
        <v>0</v>
      </c>
      <c r="Q81" s="250">
        <f>ROUND(E81*P81,2)</f>
        <v>0</v>
      </c>
      <c r="R81" s="250"/>
      <c r="S81" s="250" t="s">
        <v>179</v>
      </c>
      <c r="T81" s="251" t="s">
        <v>180</v>
      </c>
      <c r="U81" s="222">
        <v>0</v>
      </c>
      <c r="V81" s="222">
        <f>ROUND(E81*U81,2)</f>
        <v>0</v>
      </c>
      <c r="W81" s="222"/>
      <c r="X81" s="222" t="s">
        <v>152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862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5">
        <v>72</v>
      </c>
      <c r="B82" s="246" t="s">
        <v>865</v>
      </c>
      <c r="C82" s="259" t="s">
        <v>866</v>
      </c>
      <c r="D82" s="247" t="s">
        <v>0</v>
      </c>
      <c r="E82" s="248">
        <v>5</v>
      </c>
      <c r="F82" s="249"/>
      <c r="G82" s="250">
        <f>ROUND(E82*F82,2)</f>
        <v>0</v>
      </c>
      <c r="H82" s="249"/>
      <c r="I82" s="250">
        <f>ROUND(E82*H82,2)</f>
        <v>0</v>
      </c>
      <c r="J82" s="249"/>
      <c r="K82" s="250">
        <f>ROUND(E82*J82,2)</f>
        <v>0</v>
      </c>
      <c r="L82" s="250">
        <v>15</v>
      </c>
      <c r="M82" s="250">
        <f>G82*(1+L82/100)</f>
        <v>0</v>
      </c>
      <c r="N82" s="250">
        <v>0</v>
      </c>
      <c r="O82" s="250">
        <f>ROUND(E82*N82,2)</f>
        <v>0</v>
      </c>
      <c r="P82" s="250">
        <v>0</v>
      </c>
      <c r="Q82" s="250">
        <f>ROUND(E82*P82,2)</f>
        <v>0</v>
      </c>
      <c r="R82" s="250"/>
      <c r="S82" s="250" t="s">
        <v>179</v>
      </c>
      <c r="T82" s="251" t="s">
        <v>180</v>
      </c>
      <c r="U82" s="222">
        <v>0</v>
      </c>
      <c r="V82" s="222">
        <f>ROUND(E82*U82,2)</f>
        <v>0</v>
      </c>
      <c r="W82" s="222"/>
      <c r="X82" s="222" t="s">
        <v>152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862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4">
        <v>73</v>
      </c>
      <c r="B83" s="235" t="s">
        <v>867</v>
      </c>
      <c r="C83" s="254" t="s">
        <v>868</v>
      </c>
      <c r="D83" s="236" t="s">
        <v>0</v>
      </c>
      <c r="E83" s="237">
        <v>6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15</v>
      </c>
      <c r="M83" s="239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39"/>
      <c r="S83" s="239" t="s">
        <v>179</v>
      </c>
      <c r="T83" s="240" t="s">
        <v>180</v>
      </c>
      <c r="U83" s="222">
        <v>0</v>
      </c>
      <c r="V83" s="222">
        <f>ROUND(E83*U83,2)</f>
        <v>0</v>
      </c>
      <c r="W83" s="222"/>
      <c r="X83" s="222" t="s">
        <v>152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862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7" t="s">
        <v>869</v>
      </c>
      <c r="D84" s="243"/>
      <c r="E84" s="243"/>
      <c r="F84" s="243"/>
      <c r="G84" s="243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181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5">
        <v>74</v>
      </c>
      <c r="B85" s="246" t="s">
        <v>870</v>
      </c>
      <c r="C85" s="259" t="s">
        <v>871</v>
      </c>
      <c r="D85" s="247" t="s">
        <v>872</v>
      </c>
      <c r="E85" s="248">
        <v>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15</v>
      </c>
      <c r="M85" s="250">
        <f>G85*(1+L85/100)</f>
        <v>0</v>
      </c>
      <c r="N85" s="250">
        <v>0</v>
      </c>
      <c r="O85" s="250">
        <f>ROUND(E85*N85,2)</f>
        <v>0</v>
      </c>
      <c r="P85" s="250">
        <v>0</v>
      </c>
      <c r="Q85" s="250">
        <f>ROUND(E85*P85,2)</f>
        <v>0</v>
      </c>
      <c r="R85" s="250"/>
      <c r="S85" s="250" t="s">
        <v>179</v>
      </c>
      <c r="T85" s="251" t="s">
        <v>180</v>
      </c>
      <c r="U85" s="222">
        <v>1</v>
      </c>
      <c r="V85" s="222">
        <f>ROUND(E85*U85,2)</f>
        <v>1</v>
      </c>
      <c r="W85" s="222"/>
      <c r="X85" s="222" t="s">
        <v>152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862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">
      <c r="A86" s="228" t="s">
        <v>145</v>
      </c>
      <c r="B86" s="229" t="s">
        <v>107</v>
      </c>
      <c r="C86" s="253" t="s">
        <v>108</v>
      </c>
      <c r="D86" s="230"/>
      <c r="E86" s="231"/>
      <c r="F86" s="232"/>
      <c r="G86" s="232">
        <f>SUMIF(AG87:AG94,"&lt;&gt;NOR",G87:G94)</f>
        <v>0</v>
      </c>
      <c r="H86" s="232"/>
      <c r="I86" s="232">
        <f>SUM(I87:I94)</f>
        <v>0</v>
      </c>
      <c r="J86" s="232"/>
      <c r="K86" s="232">
        <f>SUM(K87:K94)</f>
        <v>0</v>
      </c>
      <c r="L86" s="232"/>
      <c r="M86" s="232">
        <f>SUM(M87:M94)</f>
        <v>0</v>
      </c>
      <c r="N86" s="232"/>
      <c r="O86" s="232">
        <f>SUM(O87:O94)</f>
        <v>0</v>
      </c>
      <c r="P86" s="232"/>
      <c r="Q86" s="232">
        <f>SUM(Q87:Q94)</f>
        <v>0</v>
      </c>
      <c r="R86" s="232"/>
      <c r="S86" s="232"/>
      <c r="T86" s="233"/>
      <c r="U86" s="227"/>
      <c r="V86" s="227">
        <f>SUM(V87:V94)</f>
        <v>0</v>
      </c>
      <c r="W86" s="227"/>
      <c r="X86" s="227"/>
      <c r="AG86" t="s">
        <v>146</v>
      </c>
    </row>
    <row r="87" spans="1:60" outlineLevel="1" x14ac:dyDescent="0.2">
      <c r="A87" s="245">
        <v>75</v>
      </c>
      <c r="B87" s="246" t="s">
        <v>873</v>
      </c>
      <c r="C87" s="259" t="s">
        <v>874</v>
      </c>
      <c r="D87" s="247" t="s">
        <v>281</v>
      </c>
      <c r="E87" s="248">
        <v>136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15</v>
      </c>
      <c r="M87" s="250">
        <f>G87*(1+L87/100)</f>
        <v>0</v>
      </c>
      <c r="N87" s="250">
        <v>0</v>
      </c>
      <c r="O87" s="250">
        <f>ROUND(E87*N87,2)</f>
        <v>0</v>
      </c>
      <c r="P87" s="250">
        <v>0</v>
      </c>
      <c r="Q87" s="250">
        <f>ROUND(E87*P87,2)</f>
        <v>0</v>
      </c>
      <c r="R87" s="250"/>
      <c r="S87" s="250" t="s">
        <v>179</v>
      </c>
      <c r="T87" s="251" t="s">
        <v>180</v>
      </c>
      <c r="U87" s="222">
        <v>0</v>
      </c>
      <c r="V87" s="222">
        <f>ROUND(E87*U87,2)</f>
        <v>0</v>
      </c>
      <c r="W87" s="222"/>
      <c r="X87" s="222" t="s">
        <v>152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759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5">
        <v>76</v>
      </c>
      <c r="B88" s="246" t="s">
        <v>875</v>
      </c>
      <c r="C88" s="259" t="s">
        <v>876</v>
      </c>
      <c r="D88" s="247" t="s">
        <v>281</v>
      </c>
      <c r="E88" s="248">
        <v>34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15</v>
      </c>
      <c r="M88" s="250">
        <f>G88*(1+L88/100)</f>
        <v>0</v>
      </c>
      <c r="N88" s="250">
        <v>0</v>
      </c>
      <c r="O88" s="250">
        <f>ROUND(E88*N88,2)</f>
        <v>0</v>
      </c>
      <c r="P88" s="250">
        <v>0</v>
      </c>
      <c r="Q88" s="250">
        <f>ROUND(E88*P88,2)</f>
        <v>0</v>
      </c>
      <c r="R88" s="250"/>
      <c r="S88" s="250" t="s">
        <v>179</v>
      </c>
      <c r="T88" s="251" t="s">
        <v>180</v>
      </c>
      <c r="U88" s="222">
        <v>0</v>
      </c>
      <c r="V88" s="222">
        <f>ROUND(E88*U88,2)</f>
        <v>0</v>
      </c>
      <c r="W88" s="222"/>
      <c r="X88" s="222" t="s">
        <v>152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759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5">
        <v>77</v>
      </c>
      <c r="B89" s="246" t="s">
        <v>877</v>
      </c>
      <c r="C89" s="259" t="s">
        <v>878</v>
      </c>
      <c r="D89" s="247" t="s">
        <v>758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15</v>
      </c>
      <c r="M89" s="250">
        <f>G89*(1+L89/100)</f>
        <v>0</v>
      </c>
      <c r="N89" s="250">
        <v>0</v>
      </c>
      <c r="O89" s="250">
        <f>ROUND(E89*N89,2)</f>
        <v>0</v>
      </c>
      <c r="P89" s="250">
        <v>0</v>
      </c>
      <c r="Q89" s="250">
        <f>ROUND(E89*P89,2)</f>
        <v>0</v>
      </c>
      <c r="R89" s="250"/>
      <c r="S89" s="250" t="s">
        <v>179</v>
      </c>
      <c r="T89" s="251" t="s">
        <v>180</v>
      </c>
      <c r="U89" s="222">
        <v>0</v>
      </c>
      <c r="V89" s="222">
        <f>ROUND(E89*U89,2)</f>
        <v>0</v>
      </c>
      <c r="W89" s="222"/>
      <c r="X89" s="222" t="s">
        <v>152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759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5">
        <v>78</v>
      </c>
      <c r="B90" s="246" t="s">
        <v>879</v>
      </c>
      <c r="C90" s="259" t="s">
        <v>880</v>
      </c>
      <c r="D90" s="247" t="s">
        <v>758</v>
      </c>
      <c r="E90" s="248">
        <v>2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15</v>
      </c>
      <c r="M90" s="250">
        <f>G90*(1+L90/100)</f>
        <v>0</v>
      </c>
      <c r="N90" s="250">
        <v>0</v>
      </c>
      <c r="O90" s="250">
        <f>ROUND(E90*N90,2)</f>
        <v>0</v>
      </c>
      <c r="P90" s="250">
        <v>0</v>
      </c>
      <c r="Q90" s="250">
        <f>ROUND(E90*P90,2)</f>
        <v>0</v>
      </c>
      <c r="R90" s="250"/>
      <c r="S90" s="250" t="s">
        <v>179</v>
      </c>
      <c r="T90" s="251" t="s">
        <v>180</v>
      </c>
      <c r="U90" s="222">
        <v>0</v>
      </c>
      <c r="V90" s="222">
        <f>ROUND(E90*U90,2)</f>
        <v>0</v>
      </c>
      <c r="W90" s="222"/>
      <c r="X90" s="222" t="s">
        <v>152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759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5">
        <v>79</v>
      </c>
      <c r="B91" s="246" t="s">
        <v>881</v>
      </c>
      <c r="C91" s="259" t="s">
        <v>882</v>
      </c>
      <c r="D91" s="247" t="s">
        <v>758</v>
      </c>
      <c r="E91" s="248">
        <v>2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15</v>
      </c>
      <c r="M91" s="250">
        <f>G91*(1+L91/100)</f>
        <v>0</v>
      </c>
      <c r="N91" s="250">
        <v>0</v>
      </c>
      <c r="O91" s="250">
        <f>ROUND(E91*N91,2)</f>
        <v>0</v>
      </c>
      <c r="P91" s="250">
        <v>0</v>
      </c>
      <c r="Q91" s="250">
        <f>ROUND(E91*P91,2)</f>
        <v>0</v>
      </c>
      <c r="R91" s="250"/>
      <c r="S91" s="250" t="s">
        <v>179</v>
      </c>
      <c r="T91" s="251" t="s">
        <v>180</v>
      </c>
      <c r="U91" s="222">
        <v>0</v>
      </c>
      <c r="V91" s="222">
        <f>ROUND(E91*U91,2)</f>
        <v>0</v>
      </c>
      <c r="W91" s="222"/>
      <c r="X91" s="222" t="s">
        <v>152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759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5">
        <v>80</v>
      </c>
      <c r="B92" s="246" t="s">
        <v>883</v>
      </c>
      <c r="C92" s="259" t="s">
        <v>884</v>
      </c>
      <c r="D92" s="247" t="s">
        <v>758</v>
      </c>
      <c r="E92" s="248">
        <v>2</v>
      </c>
      <c r="F92" s="249"/>
      <c r="G92" s="250">
        <f>ROUND(E92*F92,2)</f>
        <v>0</v>
      </c>
      <c r="H92" s="249"/>
      <c r="I92" s="250">
        <f>ROUND(E92*H92,2)</f>
        <v>0</v>
      </c>
      <c r="J92" s="249"/>
      <c r="K92" s="250">
        <f>ROUND(E92*J92,2)</f>
        <v>0</v>
      </c>
      <c r="L92" s="250">
        <v>15</v>
      </c>
      <c r="M92" s="250">
        <f>G92*(1+L92/100)</f>
        <v>0</v>
      </c>
      <c r="N92" s="250">
        <v>0</v>
      </c>
      <c r="O92" s="250">
        <f>ROUND(E92*N92,2)</f>
        <v>0</v>
      </c>
      <c r="P92" s="250">
        <v>0</v>
      </c>
      <c r="Q92" s="250">
        <f>ROUND(E92*P92,2)</f>
        <v>0</v>
      </c>
      <c r="R92" s="250"/>
      <c r="S92" s="250" t="s">
        <v>179</v>
      </c>
      <c r="T92" s="251" t="s">
        <v>180</v>
      </c>
      <c r="U92" s="222">
        <v>0</v>
      </c>
      <c r="V92" s="222">
        <f>ROUND(E92*U92,2)</f>
        <v>0</v>
      </c>
      <c r="W92" s="222"/>
      <c r="X92" s="222" t="s">
        <v>152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759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5">
        <v>81</v>
      </c>
      <c r="B93" s="246" t="s">
        <v>885</v>
      </c>
      <c r="C93" s="259" t="s">
        <v>886</v>
      </c>
      <c r="D93" s="247" t="s">
        <v>758</v>
      </c>
      <c r="E93" s="248">
        <v>4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15</v>
      </c>
      <c r="M93" s="250">
        <f>G93*(1+L93/100)</f>
        <v>0</v>
      </c>
      <c r="N93" s="250">
        <v>0</v>
      </c>
      <c r="O93" s="250">
        <f>ROUND(E93*N93,2)</f>
        <v>0</v>
      </c>
      <c r="P93" s="250">
        <v>0</v>
      </c>
      <c r="Q93" s="250">
        <f>ROUND(E93*P93,2)</f>
        <v>0</v>
      </c>
      <c r="R93" s="250"/>
      <c r="S93" s="250" t="s">
        <v>179</v>
      </c>
      <c r="T93" s="251" t="s">
        <v>180</v>
      </c>
      <c r="U93" s="222">
        <v>0</v>
      </c>
      <c r="V93" s="222">
        <f>ROUND(E93*U93,2)</f>
        <v>0</v>
      </c>
      <c r="W93" s="222"/>
      <c r="X93" s="222" t="s">
        <v>152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759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5">
        <v>82</v>
      </c>
      <c r="B94" s="246" t="s">
        <v>887</v>
      </c>
      <c r="C94" s="259" t="s">
        <v>888</v>
      </c>
      <c r="D94" s="247" t="s">
        <v>758</v>
      </c>
      <c r="E94" s="248">
        <v>78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15</v>
      </c>
      <c r="M94" s="250">
        <f>G94*(1+L94/100)</f>
        <v>0</v>
      </c>
      <c r="N94" s="250">
        <v>0</v>
      </c>
      <c r="O94" s="250">
        <f>ROUND(E94*N94,2)</f>
        <v>0</v>
      </c>
      <c r="P94" s="250">
        <v>0</v>
      </c>
      <c r="Q94" s="250">
        <f>ROUND(E94*P94,2)</f>
        <v>0</v>
      </c>
      <c r="R94" s="250"/>
      <c r="S94" s="250" t="s">
        <v>179</v>
      </c>
      <c r="T94" s="251" t="s">
        <v>180</v>
      </c>
      <c r="U94" s="222">
        <v>0</v>
      </c>
      <c r="V94" s="222">
        <f>ROUND(E94*U94,2)</f>
        <v>0</v>
      </c>
      <c r="W94" s="222"/>
      <c r="X94" s="222" t="s">
        <v>152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759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145</v>
      </c>
      <c r="B95" s="229" t="s">
        <v>109</v>
      </c>
      <c r="C95" s="253" t="s">
        <v>110</v>
      </c>
      <c r="D95" s="230"/>
      <c r="E95" s="231"/>
      <c r="F95" s="232"/>
      <c r="G95" s="232">
        <f>SUMIF(AG96:AG99,"&lt;&gt;NOR",G96:G99)</f>
        <v>0</v>
      </c>
      <c r="H95" s="232"/>
      <c r="I95" s="232">
        <f>SUM(I96:I99)</f>
        <v>0</v>
      </c>
      <c r="J95" s="232"/>
      <c r="K95" s="232">
        <f>SUM(K96:K99)</f>
        <v>0</v>
      </c>
      <c r="L95" s="232"/>
      <c r="M95" s="232">
        <f>SUM(M96:M99)</f>
        <v>0</v>
      </c>
      <c r="N95" s="232"/>
      <c r="O95" s="232">
        <f>SUM(O96:O99)</f>
        <v>0</v>
      </c>
      <c r="P95" s="232"/>
      <c r="Q95" s="232">
        <f>SUM(Q96:Q99)</f>
        <v>0</v>
      </c>
      <c r="R95" s="232"/>
      <c r="S95" s="232"/>
      <c r="T95" s="233"/>
      <c r="U95" s="227"/>
      <c r="V95" s="227">
        <f>SUM(V96:V99)</f>
        <v>0</v>
      </c>
      <c r="W95" s="227"/>
      <c r="X95" s="227"/>
      <c r="AG95" t="s">
        <v>146</v>
      </c>
    </row>
    <row r="96" spans="1:60" outlineLevel="1" x14ac:dyDescent="0.2">
      <c r="A96" s="245">
        <v>83</v>
      </c>
      <c r="B96" s="246" t="s">
        <v>889</v>
      </c>
      <c r="C96" s="259" t="s">
        <v>890</v>
      </c>
      <c r="D96" s="247" t="s">
        <v>758</v>
      </c>
      <c r="E96" s="248">
        <v>1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15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/>
      <c r="S96" s="250" t="s">
        <v>179</v>
      </c>
      <c r="T96" s="251" t="s">
        <v>180</v>
      </c>
      <c r="U96" s="222">
        <v>0</v>
      </c>
      <c r="V96" s="222">
        <f>ROUND(E96*U96,2)</f>
        <v>0</v>
      </c>
      <c r="W96" s="222"/>
      <c r="X96" s="222" t="s">
        <v>152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759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5">
        <v>84</v>
      </c>
      <c r="B97" s="246" t="s">
        <v>891</v>
      </c>
      <c r="C97" s="259" t="s">
        <v>892</v>
      </c>
      <c r="D97" s="247" t="s">
        <v>758</v>
      </c>
      <c r="E97" s="248">
        <v>1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50">
        <v>0</v>
      </c>
      <c r="O97" s="250">
        <f>ROUND(E97*N97,2)</f>
        <v>0</v>
      </c>
      <c r="P97" s="250">
        <v>0</v>
      </c>
      <c r="Q97" s="250">
        <f>ROUND(E97*P97,2)</f>
        <v>0</v>
      </c>
      <c r="R97" s="250"/>
      <c r="S97" s="250" t="s">
        <v>179</v>
      </c>
      <c r="T97" s="251" t="s">
        <v>180</v>
      </c>
      <c r="U97" s="222">
        <v>0</v>
      </c>
      <c r="V97" s="222">
        <f>ROUND(E97*U97,2)</f>
        <v>0</v>
      </c>
      <c r="W97" s="222"/>
      <c r="X97" s="222" t="s">
        <v>152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759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5">
        <v>85</v>
      </c>
      <c r="B98" s="246" t="s">
        <v>893</v>
      </c>
      <c r="C98" s="259" t="s">
        <v>894</v>
      </c>
      <c r="D98" s="247" t="s">
        <v>758</v>
      </c>
      <c r="E98" s="248">
        <v>3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15</v>
      </c>
      <c r="M98" s="250">
        <f>G98*(1+L98/100)</f>
        <v>0</v>
      </c>
      <c r="N98" s="250">
        <v>0</v>
      </c>
      <c r="O98" s="250">
        <f>ROUND(E98*N98,2)</f>
        <v>0</v>
      </c>
      <c r="P98" s="250">
        <v>0</v>
      </c>
      <c r="Q98" s="250">
        <f>ROUND(E98*P98,2)</f>
        <v>0</v>
      </c>
      <c r="R98" s="250"/>
      <c r="S98" s="250" t="s">
        <v>179</v>
      </c>
      <c r="T98" s="251" t="s">
        <v>180</v>
      </c>
      <c r="U98" s="222">
        <v>0</v>
      </c>
      <c r="V98" s="222">
        <f>ROUND(E98*U98,2)</f>
        <v>0</v>
      </c>
      <c r="W98" s="222"/>
      <c r="X98" s="222" t="s">
        <v>152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759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5">
        <v>86</v>
      </c>
      <c r="B99" s="246" t="s">
        <v>895</v>
      </c>
      <c r="C99" s="259" t="s">
        <v>896</v>
      </c>
      <c r="D99" s="247" t="s">
        <v>758</v>
      </c>
      <c r="E99" s="248">
        <v>3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15</v>
      </c>
      <c r="M99" s="250">
        <f>G99*(1+L99/100)</f>
        <v>0</v>
      </c>
      <c r="N99" s="250">
        <v>0</v>
      </c>
      <c r="O99" s="250">
        <f>ROUND(E99*N99,2)</f>
        <v>0</v>
      </c>
      <c r="P99" s="250">
        <v>0</v>
      </c>
      <c r="Q99" s="250">
        <f>ROUND(E99*P99,2)</f>
        <v>0</v>
      </c>
      <c r="R99" s="250"/>
      <c r="S99" s="250" t="s">
        <v>179</v>
      </c>
      <c r="T99" s="251" t="s">
        <v>180</v>
      </c>
      <c r="U99" s="222">
        <v>0</v>
      </c>
      <c r="V99" s="222">
        <f>ROUND(E99*U99,2)</f>
        <v>0</v>
      </c>
      <c r="W99" s="222"/>
      <c r="X99" s="222" t="s">
        <v>152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759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145</v>
      </c>
      <c r="B100" s="229" t="s">
        <v>111</v>
      </c>
      <c r="C100" s="253" t="s">
        <v>112</v>
      </c>
      <c r="D100" s="230"/>
      <c r="E100" s="231"/>
      <c r="F100" s="232"/>
      <c r="G100" s="232">
        <f>SUMIF(AG101:AG109,"&lt;&gt;NOR",G101:G109)</f>
        <v>0</v>
      </c>
      <c r="H100" s="232"/>
      <c r="I100" s="232">
        <f>SUM(I101:I109)</f>
        <v>0</v>
      </c>
      <c r="J100" s="232"/>
      <c r="K100" s="232">
        <f>SUM(K101:K109)</f>
        <v>0</v>
      </c>
      <c r="L100" s="232"/>
      <c r="M100" s="232">
        <f>SUM(M101:M109)</f>
        <v>0</v>
      </c>
      <c r="N100" s="232"/>
      <c r="O100" s="232">
        <f>SUM(O101:O109)</f>
        <v>0</v>
      </c>
      <c r="P100" s="232"/>
      <c r="Q100" s="232">
        <f>SUM(Q101:Q109)</f>
        <v>0</v>
      </c>
      <c r="R100" s="232"/>
      <c r="S100" s="232"/>
      <c r="T100" s="233"/>
      <c r="U100" s="227"/>
      <c r="V100" s="227">
        <f>SUM(V101:V109)</f>
        <v>0</v>
      </c>
      <c r="W100" s="227"/>
      <c r="X100" s="227"/>
      <c r="AG100" t="s">
        <v>146</v>
      </c>
    </row>
    <row r="101" spans="1:60" outlineLevel="1" x14ac:dyDescent="0.2">
      <c r="A101" s="245">
        <v>87</v>
      </c>
      <c r="B101" s="246" t="s">
        <v>897</v>
      </c>
      <c r="C101" s="259" t="s">
        <v>898</v>
      </c>
      <c r="D101" s="247" t="s">
        <v>758</v>
      </c>
      <c r="E101" s="248">
        <v>1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15</v>
      </c>
      <c r="M101" s="250">
        <f>G101*(1+L101/100)</f>
        <v>0</v>
      </c>
      <c r="N101" s="250">
        <v>0</v>
      </c>
      <c r="O101" s="250">
        <f>ROUND(E101*N101,2)</f>
        <v>0</v>
      </c>
      <c r="P101" s="250">
        <v>0</v>
      </c>
      <c r="Q101" s="250">
        <f>ROUND(E101*P101,2)</f>
        <v>0</v>
      </c>
      <c r="R101" s="250"/>
      <c r="S101" s="250" t="s">
        <v>179</v>
      </c>
      <c r="T101" s="251" t="s">
        <v>180</v>
      </c>
      <c r="U101" s="222">
        <v>0</v>
      </c>
      <c r="V101" s="222">
        <f>ROUND(E101*U101,2)</f>
        <v>0</v>
      </c>
      <c r="W101" s="222"/>
      <c r="X101" s="222" t="s">
        <v>152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759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5">
        <v>88</v>
      </c>
      <c r="B102" s="246" t="s">
        <v>899</v>
      </c>
      <c r="C102" s="259" t="s">
        <v>900</v>
      </c>
      <c r="D102" s="247" t="s">
        <v>281</v>
      </c>
      <c r="E102" s="248">
        <v>1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15</v>
      </c>
      <c r="M102" s="250">
        <f>G102*(1+L102/100)</f>
        <v>0</v>
      </c>
      <c r="N102" s="250">
        <v>0</v>
      </c>
      <c r="O102" s="250">
        <f>ROUND(E102*N102,2)</f>
        <v>0</v>
      </c>
      <c r="P102" s="250">
        <v>0</v>
      </c>
      <c r="Q102" s="250">
        <f>ROUND(E102*P102,2)</f>
        <v>0</v>
      </c>
      <c r="R102" s="250"/>
      <c r="S102" s="250" t="s">
        <v>179</v>
      </c>
      <c r="T102" s="251" t="s">
        <v>180</v>
      </c>
      <c r="U102" s="222">
        <v>0</v>
      </c>
      <c r="V102" s="222">
        <f>ROUND(E102*U102,2)</f>
        <v>0</v>
      </c>
      <c r="W102" s="222"/>
      <c r="X102" s="222" t="s">
        <v>152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759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5">
        <v>89</v>
      </c>
      <c r="B103" s="246" t="s">
        <v>901</v>
      </c>
      <c r="C103" s="259" t="s">
        <v>902</v>
      </c>
      <c r="D103" s="247" t="s">
        <v>758</v>
      </c>
      <c r="E103" s="248">
        <v>1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15</v>
      </c>
      <c r="M103" s="250">
        <f>G103*(1+L103/100)</f>
        <v>0</v>
      </c>
      <c r="N103" s="250">
        <v>0</v>
      </c>
      <c r="O103" s="250">
        <f>ROUND(E103*N103,2)</f>
        <v>0</v>
      </c>
      <c r="P103" s="250">
        <v>0</v>
      </c>
      <c r="Q103" s="250">
        <f>ROUND(E103*P103,2)</f>
        <v>0</v>
      </c>
      <c r="R103" s="250"/>
      <c r="S103" s="250" t="s">
        <v>179</v>
      </c>
      <c r="T103" s="251" t="s">
        <v>180</v>
      </c>
      <c r="U103" s="222">
        <v>0</v>
      </c>
      <c r="V103" s="222">
        <f>ROUND(E103*U103,2)</f>
        <v>0</v>
      </c>
      <c r="W103" s="222"/>
      <c r="X103" s="222" t="s">
        <v>152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759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5">
        <v>90</v>
      </c>
      <c r="B104" s="246" t="s">
        <v>903</v>
      </c>
      <c r="C104" s="259" t="s">
        <v>904</v>
      </c>
      <c r="D104" s="247" t="s">
        <v>758</v>
      </c>
      <c r="E104" s="248">
        <v>1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15</v>
      </c>
      <c r="M104" s="250">
        <f>G104*(1+L104/100)</f>
        <v>0</v>
      </c>
      <c r="N104" s="250">
        <v>0</v>
      </c>
      <c r="O104" s="250">
        <f>ROUND(E104*N104,2)</f>
        <v>0</v>
      </c>
      <c r="P104" s="250">
        <v>0</v>
      </c>
      <c r="Q104" s="250">
        <f>ROUND(E104*P104,2)</f>
        <v>0</v>
      </c>
      <c r="R104" s="250"/>
      <c r="S104" s="250" t="s">
        <v>179</v>
      </c>
      <c r="T104" s="251" t="s">
        <v>180</v>
      </c>
      <c r="U104" s="222">
        <v>0</v>
      </c>
      <c r="V104" s="222">
        <f>ROUND(E104*U104,2)</f>
        <v>0</v>
      </c>
      <c r="W104" s="222"/>
      <c r="X104" s="222" t="s">
        <v>152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759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5">
        <v>91</v>
      </c>
      <c r="B105" s="246" t="s">
        <v>905</v>
      </c>
      <c r="C105" s="259" t="s">
        <v>906</v>
      </c>
      <c r="D105" s="247" t="s">
        <v>758</v>
      </c>
      <c r="E105" s="248">
        <v>10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15</v>
      </c>
      <c r="M105" s="250">
        <f>G105*(1+L105/100)</f>
        <v>0</v>
      </c>
      <c r="N105" s="250">
        <v>0</v>
      </c>
      <c r="O105" s="250">
        <f>ROUND(E105*N105,2)</f>
        <v>0</v>
      </c>
      <c r="P105" s="250">
        <v>0</v>
      </c>
      <c r="Q105" s="250">
        <f>ROUND(E105*P105,2)</f>
        <v>0</v>
      </c>
      <c r="R105" s="250"/>
      <c r="S105" s="250" t="s">
        <v>179</v>
      </c>
      <c r="T105" s="251" t="s">
        <v>180</v>
      </c>
      <c r="U105" s="222">
        <v>0</v>
      </c>
      <c r="V105" s="222">
        <f>ROUND(E105*U105,2)</f>
        <v>0</v>
      </c>
      <c r="W105" s="222"/>
      <c r="X105" s="222" t="s">
        <v>152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759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5">
        <v>92</v>
      </c>
      <c r="B106" s="246" t="s">
        <v>907</v>
      </c>
      <c r="C106" s="259" t="s">
        <v>908</v>
      </c>
      <c r="D106" s="247" t="s">
        <v>758</v>
      </c>
      <c r="E106" s="248">
        <v>3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15</v>
      </c>
      <c r="M106" s="250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0"/>
      <c r="S106" s="250" t="s">
        <v>179</v>
      </c>
      <c r="T106" s="251" t="s">
        <v>180</v>
      </c>
      <c r="U106" s="222">
        <v>0</v>
      </c>
      <c r="V106" s="222">
        <f>ROUND(E106*U106,2)</f>
        <v>0</v>
      </c>
      <c r="W106" s="222"/>
      <c r="X106" s="222" t="s">
        <v>152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759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5">
        <v>93</v>
      </c>
      <c r="B107" s="246" t="s">
        <v>909</v>
      </c>
      <c r="C107" s="259" t="s">
        <v>910</v>
      </c>
      <c r="D107" s="247" t="s">
        <v>758</v>
      </c>
      <c r="E107" s="248">
        <v>2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15</v>
      </c>
      <c r="M107" s="250">
        <f>G107*(1+L107/100)</f>
        <v>0</v>
      </c>
      <c r="N107" s="250">
        <v>0</v>
      </c>
      <c r="O107" s="250">
        <f>ROUND(E107*N107,2)</f>
        <v>0</v>
      </c>
      <c r="P107" s="250">
        <v>0</v>
      </c>
      <c r="Q107" s="250">
        <f>ROUND(E107*P107,2)</f>
        <v>0</v>
      </c>
      <c r="R107" s="250"/>
      <c r="S107" s="250" t="s">
        <v>179</v>
      </c>
      <c r="T107" s="251" t="s">
        <v>180</v>
      </c>
      <c r="U107" s="222">
        <v>0</v>
      </c>
      <c r="V107" s="222">
        <f>ROUND(E107*U107,2)</f>
        <v>0</v>
      </c>
      <c r="W107" s="222"/>
      <c r="X107" s="222" t="s">
        <v>152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759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5">
        <v>94</v>
      </c>
      <c r="B108" s="246" t="s">
        <v>911</v>
      </c>
      <c r="C108" s="259" t="s">
        <v>912</v>
      </c>
      <c r="D108" s="247" t="s">
        <v>758</v>
      </c>
      <c r="E108" s="248">
        <v>1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15</v>
      </c>
      <c r="M108" s="250">
        <f>G108*(1+L108/100)</f>
        <v>0</v>
      </c>
      <c r="N108" s="250">
        <v>0</v>
      </c>
      <c r="O108" s="250">
        <f>ROUND(E108*N108,2)</f>
        <v>0</v>
      </c>
      <c r="P108" s="250">
        <v>0</v>
      </c>
      <c r="Q108" s="250">
        <f>ROUND(E108*P108,2)</f>
        <v>0</v>
      </c>
      <c r="R108" s="250"/>
      <c r="S108" s="250" t="s">
        <v>179</v>
      </c>
      <c r="T108" s="251" t="s">
        <v>180</v>
      </c>
      <c r="U108" s="222">
        <v>0</v>
      </c>
      <c r="V108" s="222">
        <f>ROUND(E108*U108,2)</f>
        <v>0</v>
      </c>
      <c r="W108" s="222"/>
      <c r="X108" s="222" t="s">
        <v>152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759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34">
        <v>95</v>
      </c>
      <c r="B109" s="235" t="s">
        <v>913</v>
      </c>
      <c r="C109" s="254" t="s">
        <v>896</v>
      </c>
      <c r="D109" s="236" t="s">
        <v>758</v>
      </c>
      <c r="E109" s="237">
        <v>3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15</v>
      </c>
      <c r="M109" s="239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39"/>
      <c r="S109" s="239" t="s">
        <v>179</v>
      </c>
      <c r="T109" s="240" t="s">
        <v>180</v>
      </c>
      <c r="U109" s="222">
        <v>0</v>
      </c>
      <c r="V109" s="222">
        <f>ROUND(E109*U109,2)</f>
        <v>0</v>
      </c>
      <c r="W109" s="222"/>
      <c r="X109" s="222" t="s">
        <v>152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759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3"/>
      <c r="B110" s="4"/>
      <c r="C110" s="261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v>15</v>
      </c>
      <c r="AF110">
        <v>21</v>
      </c>
      <c r="AG110" t="s">
        <v>132</v>
      </c>
    </row>
    <row r="111" spans="1:60" x14ac:dyDescent="0.2">
      <c r="A111" s="216"/>
      <c r="B111" s="217" t="s">
        <v>29</v>
      </c>
      <c r="C111" s="262"/>
      <c r="D111" s="218"/>
      <c r="E111" s="219"/>
      <c r="F111" s="219"/>
      <c r="G111" s="252">
        <f>G8+G46+G79+G86+G95+G100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f>SUMIF(L7:L109,AE110,G7:G109)</f>
        <v>0</v>
      </c>
      <c r="AF111">
        <f>SUMIF(L7:L109,AF110,G7:G109)</f>
        <v>0</v>
      </c>
      <c r="AG111" t="s">
        <v>753</v>
      </c>
    </row>
    <row r="112" spans="1:60" x14ac:dyDescent="0.2">
      <c r="C112" s="263"/>
      <c r="D112" s="10"/>
      <c r="AG112" t="s">
        <v>756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2Y4x6DlowY1Da8f1clKIXP9ANBn/suJdVsiQOBWrwDWLmd3I2t8rlpImrZgoVs8r3ttKxrLibOVUSUmczPtmg==" saltValue="uYEAeKBfWZlXH+jAq4tERg==" spinCount="100000" sheet="1"/>
  <mergeCells count="5">
    <mergeCell ref="A1:G1"/>
    <mergeCell ref="C2:G2"/>
    <mergeCell ref="C3:G3"/>
    <mergeCell ref="C4:G4"/>
    <mergeCell ref="C84:G8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412A9-5E66-4FD1-A403-5B16B754773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119</v>
      </c>
      <c r="B1" s="198"/>
      <c r="C1" s="198"/>
      <c r="D1" s="198"/>
      <c r="E1" s="198"/>
      <c r="F1" s="198"/>
      <c r="G1" s="198"/>
      <c r="AG1" t="s">
        <v>120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121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121</v>
      </c>
      <c r="AG3" t="s">
        <v>122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123</v>
      </c>
    </row>
    <row r="5" spans="1:60" x14ac:dyDescent="0.2">
      <c r="D5" s="10"/>
    </row>
    <row r="6" spans="1:60" ht="38.25" x14ac:dyDescent="0.2">
      <c r="A6" s="209" t="s">
        <v>124</v>
      </c>
      <c r="B6" s="211" t="s">
        <v>125</v>
      </c>
      <c r="C6" s="211" t="s">
        <v>126</v>
      </c>
      <c r="D6" s="210" t="s">
        <v>127</v>
      </c>
      <c r="E6" s="209" t="s">
        <v>128</v>
      </c>
      <c r="F6" s="208" t="s">
        <v>129</v>
      </c>
      <c r="G6" s="209" t="s">
        <v>29</v>
      </c>
      <c r="H6" s="212" t="s">
        <v>30</v>
      </c>
      <c r="I6" s="212" t="s">
        <v>130</v>
      </c>
      <c r="J6" s="212" t="s">
        <v>31</v>
      </c>
      <c r="K6" s="212" t="s">
        <v>131</v>
      </c>
      <c r="L6" s="212" t="s">
        <v>132</v>
      </c>
      <c r="M6" s="212" t="s">
        <v>133</v>
      </c>
      <c r="N6" s="212" t="s">
        <v>134</v>
      </c>
      <c r="O6" s="212" t="s">
        <v>135</v>
      </c>
      <c r="P6" s="212" t="s">
        <v>136</v>
      </c>
      <c r="Q6" s="212" t="s">
        <v>137</v>
      </c>
      <c r="R6" s="212" t="s">
        <v>138</v>
      </c>
      <c r="S6" s="212" t="s">
        <v>139</v>
      </c>
      <c r="T6" s="212" t="s">
        <v>140</v>
      </c>
      <c r="U6" s="212" t="s">
        <v>141</v>
      </c>
      <c r="V6" s="212" t="s">
        <v>142</v>
      </c>
      <c r="W6" s="212" t="s">
        <v>143</v>
      </c>
      <c r="X6" s="212" t="s">
        <v>144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145</v>
      </c>
      <c r="B8" s="229" t="s">
        <v>116</v>
      </c>
      <c r="C8" s="253" t="s">
        <v>27</v>
      </c>
      <c r="D8" s="230"/>
      <c r="E8" s="231"/>
      <c r="F8" s="232"/>
      <c r="G8" s="232">
        <f>SUMIF(AG9:AG10,"&lt;&gt;NOR",G9:G10)</f>
        <v>0</v>
      </c>
      <c r="H8" s="232"/>
      <c r="I8" s="232">
        <f>SUM(I9:I10)</f>
        <v>0</v>
      </c>
      <c r="J8" s="232"/>
      <c r="K8" s="232">
        <f>SUM(K9:K10)</f>
        <v>0</v>
      </c>
      <c r="L8" s="232"/>
      <c r="M8" s="232">
        <f>SUM(M9:M10)</f>
        <v>0</v>
      </c>
      <c r="N8" s="232"/>
      <c r="O8" s="232">
        <f>SUM(O9:O10)</f>
        <v>0</v>
      </c>
      <c r="P8" s="232"/>
      <c r="Q8" s="232">
        <f>SUM(Q9:Q10)</f>
        <v>0</v>
      </c>
      <c r="R8" s="232"/>
      <c r="S8" s="232"/>
      <c r="T8" s="233"/>
      <c r="U8" s="227"/>
      <c r="V8" s="227">
        <f>SUM(V9:V10)</f>
        <v>0</v>
      </c>
      <c r="W8" s="227"/>
      <c r="X8" s="227"/>
      <c r="AG8" t="s">
        <v>146</v>
      </c>
    </row>
    <row r="9" spans="1:60" outlineLevel="1" x14ac:dyDescent="0.2">
      <c r="A9" s="234">
        <v>1</v>
      </c>
      <c r="B9" s="235" t="s">
        <v>914</v>
      </c>
      <c r="C9" s="254" t="s">
        <v>915</v>
      </c>
      <c r="D9" s="236" t="s">
        <v>916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151</v>
      </c>
      <c r="T9" s="240" t="s">
        <v>180</v>
      </c>
      <c r="U9" s="222">
        <v>0</v>
      </c>
      <c r="V9" s="222">
        <f>ROUND(E9*U9,2)</f>
        <v>0</v>
      </c>
      <c r="W9" s="222"/>
      <c r="X9" s="222" t="s">
        <v>917</v>
      </c>
      <c r="Y9" s="213"/>
      <c r="Z9" s="213"/>
      <c r="AA9" s="213"/>
      <c r="AB9" s="213"/>
      <c r="AC9" s="213"/>
      <c r="AD9" s="213"/>
      <c r="AE9" s="213"/>
      <c r="AF9" s="213"/>
      <c r="AG9" s="213" t="s">
        <v>918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7" t="s">
        <v>919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181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28" t="s">
        <v>145</v>
      </c>
      <c r="B11" s="229" t="s">
        <v>117</v>
      </c>
      <c r="C11" s="253" t="s">
        <v>28</v>
      </c>
      <c r="D11" s="230"/>
      <c r="E11" s="231"/>
      <c r="F11" s="232"/>
      <c r="G11" s="232">
        <f>SUMIF(AG12:AG13,"&lt;&gt;NOR",G12:G13)</f>
        <v>0</v>
      </c>
      <c r="H11" s="232"/>
      <c r="I11" s="232">
        <f>SUM(I12:I13)</f>
        <v>0</v>
      </c>
      <c r="J11" s="232"/>
      <c r="K11" s="232">
        <f>SUM(K12:K13)</f>
        <v>0</v>
      </c>
      <c r="L11" s="232"/>
      <c r="M11" s="232">
        <f>SUM(M12:M13)</f>
        <v>0</v>
      </c>
      <c r="N11" s="232"/>
      <c r="O11" s="232">
        <f>SUM(O12:O13)</f>
        <v>0</v>
      </c>
      <c r="P11" s="232"/>
      <c r="Q11" s="232">
        <f>SUM(Q12:Q13)</f>
        <v>0</v>
      </c>
      <c r="R11" s="232"/>
      <c r="S11" s="232"/>
      <c r="T11" s="233"/>
      <c r="U11" s="227"/>
      <c r="V11" s="227">
        <f>SUM(V12:V13)</f>
        <v>0</v>
      </c>
      <c r="W11" s="227"/>
      <c r="X11" s="227"/>
      <c r="AG11" t="s">
        <v>146</v>
      </c>
    </row>
    <row r="12" spans="1:60" outlineLevel="1" x14ac:dyDescent="0.2">
      <c r="A12" s="234">
        <v>2</v>
      </c>
      <c r="B12" s="235" t="s">
        <v>920</v>
      </c>
      <c r="C12" s="254" t="s">
        <v>921</v>
      </c>
      <c r="D12" s="236" t="s">
        <v>916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15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151</v>
      </c>
      <c r="T12" s="240" t="s">
        <v>180</v>
      </c>
      <c r="U12" s="222">
        <v>0</v>
      </c>
      <c r="V12" s="222">
        <f>ROUND(E12*U12,2)</f>
        <v>0</v>
      </c>
      <c r="W12" s="222"/>
      <c r="X12" s="222" t="s">
        <v>917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918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20"/>
      <c r="B13" s="221"/>
      <c r="C13" s="257" t="s">
        <v>922</v>
      </c>
      <c r="D13" s="243"/>
      <c r="E13" s="243"/>
      <c r="F13" s="243"/>
      <c r="G13" s="243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181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2" t="str">
        <f>C13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3"/>
      <c r="B14" s="4"/>
      <c r="C14" s="261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132</v>
      </c>
    </row>
    <row r="15" spans="1:60" x14ac:dyDescent="0.2">
      <c r="A15" s="216"/>
      <c r="B15" s="217" t="s">
        <v>29</v>
      </c>
      <c r="C15" s="262"/>
      <c r="D15" s="218"/>
      <c r="E15" s="219"/>
      <c r="F15" s="219"/>
      <c r="G15" s="252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753</v>
      </c>
    </row>
    <row r="16" spans="1:60" x14ac:dyDescent="0.2">
      <c r="C16" s="263"/>
      <c r="D16" s="10"/>
      <c r="AG16" t="s">
        <v>756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D/3DG1U+mXjO6Rszfqg7M/P+eMfW8cV5dmOzCsdD0SlvA11GhLVhl6xLH03/hMN6+SDCknDnmr2EZydWRIh3Q==" saltValue="pFUT24i+dgIMnAl5igR2fw==" spinCount="100000" sheet="1"/>
  <mergeCells count="6"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37 01 Pol</vt:lpstr>
      <vt:lpstr>37 02 Pol</vt:lpstr>
      <vt:lpstr>37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'37 01 Pol'!Názvy_tisku</vt:lpstr>
      <vt:lpstr>'37 02 Pol'!Názvy_tisku</vt:lpstr>
      <vt:lpstr>'37 03 Pol'!Názvy_tisku</vt:lpstr>
      <vt:lpstr>oadresa</vt:lpstr>
      <vt:lpstr>Stavba!Objednatel</vt:lpstr>
      <vt:lpstr>Stavba!Objekt</vt:lpstr>
      <vt:lpstr>'37 01 Pol'!Oblast_tisku</vt:lpstr>
      <vt:lpstr>'37 02 Pol'!Oblast_tisku</vt:lpstr>
      <vt:lpstr>'37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2021-03-30T20:34:46Z</dcterms:modified>
</cp:coreProperties>
</file>